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5600" windowHeight="1176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8" i="1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L15"/>
  <c r="L16"/>
  <c r="L17"/>
  <c r="L18"/>
  <c r="L19"/>
  <c r="L20"/>
  <c r="L21"/>
  <c r="L22"/>
  <c r="L23"/>
  <c r="L24"/>
  <c r="L25"/>
  <c r="L26"/>
  <c r="L27"/>
  <c r="L28"/>
  <c r="L29"/>
  <c r="L30"/>
  <c r="L31"/>
  <c r="L32"/>
  <c r="L33"/>
  <c r="L34"/>
  <c r="L35"/>
  <c r="L36"/>
  <c r="L37"/>
  <c r="L38"/>
  <c r="R29"/>
  <c r="X54" s="1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X16"/>
  <c r="X17"/>
  <c r="F50"/>
  <c r="F48"/>
  <c r="F49"/>
  <c r="X13"/>
  <c r="X12"/>
  <c r="X11"/>
  <c r="X53"/>
  <c r="X52"/>
  <c r="X51"/>
  <c r="X50"/>
  <c r="X49"/>
  <c r="X48"/>
  <c r="X47"/>
  <c r="X46"/>
  <c r="X45"/>
  <c r="X44"/>
  <c r="X43"/>
  <c r="X42"/>
  <c r="X41"/>
  <c r="X40"/>
  <c r="X39"/>
  <c r="X38"/>
  <c r="X37"/>
  <c r="X36"/>
  <c r="X35"/>
  <c r="X34"/>
  <c r="X33"/>
  <c r="X32"/>
  <c r="X31"/>
  <c r="X30"/>
  <c r="X29"/>
  <c r="X28"/>
  <c r="X27"/>
  <c r="X26"/>
  <c r="X25"/>
  <c r="X24"/>
  <c r="X23"/>
  <c r="X22"/>
  <c r="X21"/>
  <c r="X20"/>
  <c r="X15"/>
  <c r="X14"/>
  <c r="R28"/>
  <c r="L14"/>
  <c r="L13"/>
  <c r="L12"/>
  <c r="R27"/>
  <c r="R26"/>
  <c r="R25"/>
  <c r="R24"/>
  <c r="R23"/>
  <c r="R22"/>
  <c r="R21"/>
  <c r="R20"/>
  <c r="R19"/>
  <c r="R18"/>
  <c r="R17"/>
  <c r="R16"/>
  <c r="R15"/>
  <c r="R14"/>
  <c r="R13"/>
  <c r="R12"/>
  <c r="R11"/>
  <c r="L53"/>
  <c r="L52"/>
  <c r="L51"/>
  <c r="L50"/>
  <c r="L49"/>
  <c r="L48"/>
  <c r="L47"/>
  <c r="L46"/>
  <c r="L45"/>
  <c r="L44"/>
  <c r="L43"/>
  <c r="L42"/>
  <c r="L41"/>
  <c r="L40"/>
  <c r="L39"/>
  <c r="L11"/>
  <c r="F51"/>
  <c r="F43"/>
  <c r="F44"/>
  <c r="F45"/>
  <c r="X55" l="1"/>
  <c r="X56" l="1"/>
  <c r="F16"/>
  <c r="F17"/>
  <c r="F46"/>
  <c r="F47"/>
  <c r="F13"/>
  <c r="L54" s="1"/>
  <c r="L55" s="1"/>
  <c r="L56" s="1"/>
  <c r="F14"/>
  <c r="F15"/>
  <c r="F12"/>
  <c r="F11"/>
</calcChain>
</file>

<file path=xl/sharedStrings.xml><?xml version="1.0" encoding="utf-8"?>
<sst xmlns="http://schemas.openxmlformats.org/spreadsheetml/2006/main" count="287" uniqueCount="70">
  <si>
    <t>Приложение №____</t>
  </si>
  <si>
    <t>к договору №_____от «__»______201__г.</t>
  </si>
  <si>
    <t>«__»______201__г.</t>
  </si>
  <si>
    <t>№</t>
  </si>
  <si>
    <t>Наименование работ</t>
  </si>
  <si>
    <t>Ед.изм.</t>
  </si>
  <si>
    <t>Цена за ед.(руб)</t>
  </si>
  <si>
    <t>Кол-во</t>
  </si>
  <si>
    <t>Всего (руб)</t>
  </si>
  <si>
    <t>Всего:</t>
  </si>
  <si>
    <t>ИТОГО:</t>
  </si>
  <si>
    <t>Примечание: Смета предварительная, возможны изменения
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</si>
  <si>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t xml:space="preserve">
</t>
    </r>
    <r>
      <rPr>
        <sz val="10"/>
        <color theme="1"/>
        <rFont val="Times New Roman"/>
        <family val="1"/>
        <charset val="204"/>
      </rPr>
      <t xml:space="preserve">«Заказчик»: 
____________________________________________________
Паспорт серия________________________________________
Выдан_______________________________________________
«  »________________ 200__г. Код подразделения__________
Зарегистрирован (а) по адресу:__________________________
____________________________________________________
____________________________________________________
(ФИО)_______________________(Подпись)_______________
</t>
    </r>
  </si>
  <si>
    <t xml:space="preserve">
«Исполнитель» : 
ООО «ДомСтрой » 
ИНН: 7710931335 КПП: 771001001 
Юридический адрес: 12504,г. Москва ул. Фадеева д.7 стр. 1 
Телефон: +7 (495) 920 48 80
Сметчик:
 ___________________________/___________________
                     (ФИО)                                     (Подпись)
</t>
  </si>
  <si>
    <t>Скидка 20 %:</t>
  </si>
  <si>
    <t xml:space="preserve">СМЕТА </t>
  </si>
  <si>
    <t>1 этаж:</t>
  </si>
  <si>
    <t>Холл рецепция:</t>
  </si>
  <si>
    <t>Грунтовка потолка 3р</t>
  </si>
  <si>
    <t>м2</t>
  </si>
  <si>
    <t>Визуальное выравнивание потолка</t>
  </si>
  <si>
    <t>Шпаклевка потолка 2р</t>
  </si>
  <si>
    <t>Ошкуривание потолка 2р</t>
  </si>
  <si>
    <t>Грунтовка под покраску</t>
  </si>
  <si>
    <t>Покраска потолка 2р</t>
  </si>
  <si>
    <t>Бетонкотнакт пола</t>
  </si>
  <si>
    <t>Вывравнивание стен по маякам</t>
  </si>
  <si>
    <t>Грунтовка стен 3р</t>
  </si>
  <si>
    <t>Шпаклевка 2р</t>
  </si>
  <si>
    <t>Ошкуривание 2р</t>
  </si>
  <si>
    <t>Грунтовка под обои</t>
  </si>
  <si>
    <t>Поклейка обоев</t>
  </si>
  <si>
    <t>Грунтовка пола</t>
  </si>
  <si>
    <t>Наливной пол</t>
  </si>
  <si>
    <t>Устройство теплых полов</t>
  </si>
  <si>
    <t>Подложка под ламинат</t>
  </si>
  <si>
    <t>Укладка ламината</t>
  </si>
  <si>
    <t>Монтаж напольного плинтуса</t>
  </si>
  <si>
    <t>м.п.</t>
  </si>
  <si>
    <t>Туалет:</t>
  </si>
  <si>
    <t>Монтаж реечного потолка</t>
  </si>
  <si>
    <t>Бетоноконтакт пола + стены</t>
  </si>
  <si>
    <t>Укладка плитки пол + стены</t>
  </si>
  <si>
    <t>Затирка швов пол+ стены</t>
  </si>
  <si>
    <t>шт</t>
  </si>
  <si>
    <t>Монтаж раковины</t>
  </si>
  <si>
    <t>Монтаж зеркального шкафа</t>
  </si>
  <si>
    <t>Монтаж смесителя</t>
  </si>
  <si>
    <t>Монтаж унитаза</t>
  </si>
  <si>
    <t>Бар:</t>
  </si>
  <si>
    <t>Покраска стен</t>
  </si>
  <si>
    <t>Укладка фартука</t>
  </si>
  <si>
    <t>Укладка плитки</t>
  </si>
  <si>
    <t>Пом.кухни</t>
  </si>
  <si>
    <t>Шпаклевка</t>
  </si>
  <si>
    <t>Ошкуривание</t>
  </si>
  <si>
    <t>Грунтовка под поклейку обоев</t>
  </si>
  <si>
    <t>Грунтовка стен 2р</t>
  </si>
  <si>
    <t>Грунтовка для наливного пола</t>
  </si>
  <si>
    <t>Бетонконтакт пола</t>
  </si>
  <si>
    <t>Затирка швов</t>
  </si>
  <si>
    <t>Остальное:</t>
  </si>
  <si>
    <t>Монтаж свет точек</t>
  </si>
  <si>
    <t>Проводка водоснабжения (сантех.+канализац труб)</t>
  </si>
  <si>
    <t>Разводка электрики</t>
  </si>
  <si>
    <t>Монтаж дв. Блоков</t>
  </si>
  <si>
    <t>2 этаж:</t>
  </si>
  <si>
    <t>Номера:</t>
  </si>
  <si>
    <t>Монтаж/покраска потолочного плинтуса</t>
  </si>
  <si>
    <t>Коридор+предкомнатные пространства: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</si>
</sst>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shrinkToFit="1"/>
    </xf>
    <xf numFmtId="0" fontId="3" fillId="0" borderId="1" xfId="0" applyFont="1" applyBorder="1" applyAlignment="1">
      <alignment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 shrinkToFit="1"/>
    </xf>
    <xf numFmtId="0" fontId="4" fillId="0" borderId="0" xfId="0" applyFont="1" applyAlignment="1">
      <alignment horizontal="right" shrinkToFit="1"/>
    </xf>
    <xf numFmtId="0" fontId="3" fillId="0" borderId="1" xfId="0" applyFont="1" applyBorder="1" applyAlignment="1">
      <alignment horizontal="center"/>
    </xf>
    <xf numFmtId="0" fontId="3" fillId="0" borderId="1" xfId="0" applyNumberFormat="1" applyFont="1" applyBorder="1" applyAlignment="1">
      <alignment horizontal="center" shrinkToFit="1"/>
    </xf>
    <xf numFmtId="0" fontId="3" fillId="0" borderId="1" xfId="0" applyFont="1" applyBorder="1"/>
    <xf numFmtId="0" fontId="4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center" shrinkToFit="1"/>
    </xf>
    <xf numFmtId="0" fontId="3" fillId="0" borderId="0" xfId="0" applyFont="1"/>
    <xf numFmtId="0" fontId="3" fillId="0" borderId="2" xfId="0" applyFont="1" applyBorder="1" applyAlignment="1">
      <alignment shrinkToFit="1"/>
    </xf>
    <xf numFmtId="0" fontId="3" fillId="0" borderId="3" xfId="0" applyFont="1" applyFill="1" applyBorder="1" applyAlignment="1">
      <alignment shrinkToFit="1"/>
    </xf>
    <xf numFmtId="0" fontId="5" fillId="0" borderId="3" xfId="0" applyFont="1" applyFill="1" applyBorder="1" applyAlignment="1">
      <alignment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0" fillId="0" borderId="0" xfId="0" applyBorder="1"/>
    <xf numFmtId="0" fontId="3" fillId="0" borderId="0" xfId="0" applyFont="1" applyBorder="1" applyAlignment="1">
      <alignment horizontal="center" shrinkToFit="1"/>
    </xf>
    <xf numFmtId="0" fontId="3" fillId="0" borderId="0" xfId="0" applyFont="1" applyBorder="1" applyAlignment="1">
      <alignment shrinkToFit="1"/>
    </xf>
    <xf numFmtId="0" fontId="3" fillId="0" borderId="0" xfId="0" applyFont="1" applyFill="1" applyBorder="1" applyAlignment="1">
      <alignment shrinkToFit="1"/>
    </xf>
    <xf numFmtId="0" fontId="4" fillId="0" borderId="0" xfId="0" applyFont="1" applyBorder="1" applyAlignment="1">
      <alignment horizontal="right" vertical="center" shrinkToFit="1"/>
    </xf>
    <xf numFmtId="0" fontId="4" fillId="0" borderId="0" xfId="0" applyFont="1" applyBorder="1" applyAlignment="1">
      <alignment horizontal="right" shrinkToFit="1"/>
    </xf>
    <xf numFmtId="0" fontId="4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shrinkToFit="1"/>
    </xf>
    <xf numFmtId="0" fontId="3" fillId="0" borderId="4" xfId="0" applyFont="1" applyBorder="1" applyAlignment="1">
      <alignment shrinkToFi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shrinkToFit="1"/>
    </xf>
    <xf numFmtId="0" fontId="3" fillId="0" borderId="5" xfId="0" applyFont="1" applyBorder="1" applyAlignment="1">
      <alignment horizontal="center" shrinkToFit="1"/>
    </xf>
    <xf numFmtId="0" fontId="3" fillId="0" borderId="6" xfId="0" applyFont="1" applyBorder="1" applyAlignment="1">
      <alignment horizontal="center" shrinkToFit="1"/>
    </xf>
    <xf numFmtId="0" fontId="5" fillId="0" borderId="0" xfId="0" applyFont="1"/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150202</xdr:colOff>
      <xdr:row>0</xdr:row>
      <xdr:rowOff>28575</xdr:rowOff>
    </xdr:from>
    <xdr:to>
      <xdr:col>1</xdr:col>
      <xdr:colOff>1534881</xdr:colOff>
      <xdr:row>5</xdr:row>
      <xdr:rowOff>1662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202" y="28575"/>
          <a:ext cx="1743698" cy="705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142875</xdr:colOff>
      <xdr:row>0</xdr:row>
      <xdr:rowOff>28575</xdr:rowOff>
    </xdr:from>
    <xdr:to>
      <xdr:col>7</xdr:col>
      <xdr:colOff>961183</xdr:colOff>
      <xdr:row>5</xdr:row>
      <xdr:rowOff>1662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2875" y="28575"/>
          <a:ext cx="1743698" cy="7057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12</xdr:col>
      <xdr:colOff>150202</xdr:colOff>
      <xdr:row>0</xdr:row>
      <xdr:rowOff>28575</xdr:rowOff>
    </xdr:from>
    <xdr:to>
      <xdr:col>13</xdr:col>
      <xdr:colOff>952990</xdr:colOff>
      <xdr:row>5</xdr:row>
      <xdr:rowOff>1662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50202" y="28575"/>
          <a:ext cx="1748361" cy="66581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18</xdr:col>
      <xdr:colOff>150202</xdr:colOff>
      <xdr:row>0</xdr:row>
      <xdr:rowOff>28575</xdr:rowOff>
    </xdr:from>
    <xdr:to>
      <xdr:col>19</xdr:col>
      <xdr:colOff>952990</xdr:colOff>
      <xdr:row>5</xdr:row>
      <xdr:rowOff>1662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4076409" y="28575"/>
          <a:ext cx="1164081" cy="6956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73"/>
  <sheetViews>
    <sheetView tabSelected="1" view="pageLayout" topLeftCell="A7" zoomScale="130" zoomScaleNormal="100" zoomScalePageLayoutView="130" workbookViewId="0">
      <selection activeCell="C21" sqref="C21"/>
    </sheetView>
  </sheetViews>
  <sheetFormatPr defaultRowHeight="15"/>
  <cols>
    <col min="1" max="1" width="5" customWidth="1"/>
    <col min="2" max="2" width="42.140625" customWidth="1"/>
    <col min="4" max="4" width="10.140625" customWidth="1"/>
    <col min="5" max="5" width="14.42578125" customWidth="1"/>
    <col min="6" max="6" width="16.28515625" customWidth="1"/>
    <col min="7" max="7" width="5" customWidth="1"/>
    <col min="8" max="8" width="42.140625" customWidth="1"/>
    <col min="10" max="10" width="10.140625" customWidth="1"/>
    <col min="11" max="11" width="14.42578125" customWidth="1"/>
    <col min="12" max="12" width="16.28515625" customWidth="1"/>
    <col min="13" max="13" width="5" customWidth="1"/>
    <col min="14" max="14" width="42.140625" customWidth="1"/>
    <col min="16" max="16" width="10.140625" customWidth="1"/>
    <col min="17" max="17" width="14.42578125" customWidth="1"/>
    <col min="18" max="18" width="16.28515625" customWidth="1"/>
    <col min="19" max="19" width="5" customWidth="1"/>
    <col min="20" max="20" width="42.140625" customWidth="1"/>
    <col min="22" max="22" width="10.140625" customWidth="1"/>
    <col min="23" max="23" width="14.42578125" customWidth="1"/>
    <col min="24" max="24" width="16.28515625" customWidth="1"/>
  </cols>
  <sheetData>
    <row r="1" spans="1:24" ht="11.25" customHeight="1">
      <c r="D1" s="4"/>
      <c r="E1" s="37" t="s">
        <v>0</v>
      </c>
      <c r="F1" s="37"/>
      <c r="J1" s="4"/>
      <c r="K1" s="37" t="s">
        <v>0</v>
      </c>
      <c r="L1" s="37"/>
      <c r="P1" s="4"/>
      <c r="Q1" s="37" t="s">
        <v>0</v>
      </c>
      <c r="R1" s="37"/>
      <c r="V1" s="4"/>
      <c r="W1" s="37" t="s">
        <v>0</v>
      </c>
      <c r="X1" s="37"/>
    </row>
    <row r="2" spans="1:24" ht="11.25" customHeight="1">
      <c r="D2" s="37" t="s">
        <v>1</v>
      </c>
      <c r="E2" s="37"/>
      <c r="F2" s="37"/>
      <c r="J2" s="37" t="s">
        <v>1</v>
      </c>
      <c r="K2" s="37"/>
      <c r="L2" s="37"/>
      <c r="P2" s="37" t="s">
        <v>1</v>
      </c>
      <c r="Q2" s="37"/>
      <c r="R2" s="37"/>
      <c r="V2" s="37" t="s">
        <v>1</v>
      </c>
      <c r="W2" s="37"/>
      <c r="X2" s="37"/>
    </row>
    <row r="3" spans="1:24" ht="11.25" customHeight="1"/>
    <row r="4" spans="1:24" ht="11.25" customHeight="1"/>
    <row r="5" spans="1:24" ht="11.25" customHeight="1"/>
    <row r="6" spans="1:24" ht="11.25" customHeight="1">
      <c r="A6" s="38" t="s">
        <v>15</v>
      </c>
      <c r="B6" s="39"/>
      <c r="C6" s="39"/>
      <c r="D6" s="39"/>
      <c r="E6" s="39"/>
      <c r="F6" s="39"/>
      <c r="G6" s="38" t="s">
        <v>15</v>
      </c>
      <c r="H6" s="39"/>
      <c r="I6" s="39"/>
      <c r="J6" s="39"/>
      <c r="K6" s="39"/>
      <c r="L6" s="39"/>
      <c r="M6" s="38" t="s">
        <v>15</v>
      </c>
      <c r="N6" s="39"/>
      <c r="O6" s="39"/>
      <c r="P6" s="39"/>
      <c r="Q6" s="39"/>
      <c r="R6" s="39"/>
      <c r="S6" s="38" t="s">
        <v>15</v>
      </c>
      <c r="T6" s="39"/>
      <c r="U6" s="39"/>
      <c r="V6" s="39"/>
      <c r="W6" s="39"/>
      <c r="X6" s="39"/>
    </row>
    <row r="7" spans="1:24" ht="11.25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11.25" customHeight="1">
      <c r="E8" s="37" t="s">
        <v>2</v>
      </c>
      <c r="F8" s="37"/>
      <c r="K8" s="37" t="s">
        <v>2</v>
      </c>
      <c r="L8" s="37"/>
      <c r="Q8" s="37" t="s">
        <v>2</v>
      </c>
      <c r="R8" s="37"/>
      <c r="W8" s="37" t="s">
        <v>2</v>
      </c>
      <c r="X8" s="37"/>
    </row>
    <row r="9" spans="1:24" ht="11.25" customHeight="1"/>
    <row r="10" spans="1:24" ht="11.25" customHeight="1">
      <c r="A10" s="2" t="s">
        <v>3</v>
      </c>
      <c r="B10" s="2" t="s">
        <v>4</v>
      </c>
      <c r="C10" s="2" t="s">
        <v>5</v>
      </c>
      <c r="D10" s="2" t="s">
        <v>7</v>
      </c>
      <c r="E10" s="2" t="s">
        <v>6</v>
      </c>
      <c r="F10" s="2" t="s">
        <v>8</v>
      </c>
      <c r="G10" s="2" t="s">
        <v>3</v>
      </c>
      <c r="H10" s="2" t="s">
        <v>4</v>
      </c>
      <c r="I10" s="2" t="s">
        <v>5</v>
      </c>
      <c r="J10" s="2" t="s">
        <v>7</v>
      </c>
      <c r="K10" s="2" t="s">
        <v>6</v>
      </c>
      <c r="L10" s="2" t="s">
        <v>8</v>
      </c>
      <c r="M10" s="2" t="s">
        <v>3</v>
      </c>
      <c r="N10" s="2" t="s">
        <v>4</v>
      </c>
      <c r="O10" s="2" t="s">
        <v>5</v>
      </c>
      <c r="P10" s="2" t="s">
        <v>7</v>
      </c>
      <c r="Q10" s="2" t="s">
        <v>6</v>
      </c>
      <c r="R10" s="20" t="s">
        <v>8</v>
      </c>
      <c r="S10" s="2" t="s">
        <v>3</v>
      </c>
      <c r="T10" s="2" t="s">
        <v>4</v>
      </c>
      <c r="U10" s="2" t="s">
        <v>5</v>
      </c>
      <c r="V10" s="2" t="s">
        <v>7</v>
      </c>
      <c r="W10" s="2" t="s">
        <v>6</v>
      </c>
      <c r="X10" s="20" t="s">
        <v>8</v>
      </c>
    </row>
    <row r="11" spans="1:24" ht="11.25" customHeight="1">
      <c r="A11" s="2">
        <v>1</v>
      </c>
      <c r="B11" s="11" t="s">
        <v>16</v>
      </c>
      <c r="C11" s="2"/>
      <c r="D11" s="8"/>
      <c r="E11" s="2"/>
      <c r="F11" s="2">
        <f>(D11*E11)</f>
        <v>0</v>
      </c>
      <c r="G11" s="2">
        <v>1</v>
      </c>
      <c r="H11" s="11" t="s">
        <v>53</v>
      </c>
      <c r="I11" s="2"/>
      <c r="J11" s="8"/>
      <c r="K11" s="2"/>
      <c r="L11" s="2">
        <f>(J11*K11)</f>
        <v>0</v>
      </c>
      <c r="M11" s="2">
        <v>1</v>
      </c>
      <c r="N11" s="11" t="s">
        <v>66</v>
      </c>
      <c r="O11" s="2"/>
      <c r="P11" s="8"/>
      <c r="Q11" s="2"/>
      <c r="R11" s="20">
        <f>(P11*Q11)</f>
        <v>0</v>
      </c>
      <c r="S11" s="2">
        <v>1</v>
      </c>
      <c r="T11" s="12" t="s">
        <v>36</v>
      </c>
      <c r="U11" s="2" t="s">
        <v>19</v>
      </c>
      <c r="V11" s="2">
        <v>47.5</v>
      </c>
      <c r="W11" s="13">
        <v>430</v>
      </c>
      <c r="X11" s="20">
        <f t="shared" ref="X11:X17" si="0">(V11*W11)</f>
        <v>20425</v>
      </c>
    </row>
    <row r="12" spans="1:24" ht="11.25" customHeight="1">
      <c r="A12" s="2">
        <v>2</v>
      </c>
      <c r="B12" s="11" t="s">
        <v>17</v>
      </c>
      <c r="C12" s="2"/>
      <c r="D12" s="8"/>
      <c r="E12" s="2"/>
      <c r="F12" s="2">
        <f t="shared" ref="F12:F42" si="1">(D12*E12)</f>
        <v>0</v>
      </c>
      <c r="G12" s="2">
        <v>2</v>
      </c>
      <c r="H12" s="3" t="s">
        <v>18</v>
      </c>
      <c r="I12" s="2" t="s">
        <v>19</v>
      </c>
      <c r="J12" s="2">
        <v>14.8</v>
      </c>
      <c r="K12" s="2">
        <v>330</v>
      </c>
      <c r="L12" s="2">
        <f>(J12*K12)</f>
        <v>4884</v>
      </c>
      <c r="M12" s="2">
        <v>2</v>
      </c>
      <c r="N12" s="11" t="s">
        <v>67</v>
      </c>
      <c r="O12" s="2"/>
      <c r="P12" s="8"/>
      <c r="Q12" s="2"/>
      <c r="R12" s="20">
        <f t="shared" ref="R12:R56" si="2">(P12*Q12)</f>
        <v>0</v>
      </c>
      <c r="S12" s="2">
        <v>2</v>
      </c>
      <c r="T12" s="12" t="s">
        <v>37</v>
      </c>
      <c r="U12" s="13" t="s">
        <v>38</v>
      </c>
      <c r="V12" s="13">
        <v>91</v>
      </c>
      <c r="W12" s="13">
        <v>160</v>
      </c>
      <c r="X12" s="2">
        <f t="shared" si="0"/>
        <v>14560</v>
      </c>
    </row>
    <row r="13" spans="1:24" ht="11.25" customHeight="1">
      <c r="A13" s="2">
        <v>3</v>
      </c>
      <c r="B13" s="3" t="s">
        <v>18</v>
      </c>
      <c r="C13" s="2" t="s">
        <v>19</v>
      </c>
      <c r="D13" s="2">
        <v>47.5</v>
      </c>
      <c r="E13" s="2">
        <v>330</v>
      </c>
      <c r="F13" s="2">
        <f t="shared" si="1"/>
        <v>15675</v>
      </c>
      <c r="G13" s="2">
        <v>3</v>
      </c>
      <c r="H13" s="3" t="s">
        <v>20</v>
      </c>
      <c r="I13" s="2" t="s">
        <v>19</v>
      </c>
      <c r="J13" s="2">
        <v>14.8</v>
      </c>
      <c r="K13" s="2">
        <v>650</v>
      </c>
      <c r="L13" s="2">
        <f>(J13*K13)</f>
        <v>9620</v>
      </c>
      <c r="M13" s="2">
        <v>3</v>
      </c>
      <c r="N13" s="3" t="s">
        <v>18</v>
      </c>
      <c r="O13" s="2" t="s">
        <v>19</v>
      </c>
      <c r="P13" s="2">
        <v>55.5</v>
      </c>
      <c r="Q13" s="2">
        <v>330</v>
      </c>
      <c r="R13" s="20">
        <f t="shared" si="2"/>
        <v>18315</v>
      </c>
      <c r="S13" s="2">
        <v>3</v>
      </c>
      <c r="T13" s="34" t="s">
        <v>61</v>
      </c>
      <c r="U13" s="7"/>
      <c r="V13" s="7"/>
      <c r="W13" s="7"/>
      <c r="X13" s="2">
        <f t="shared" si="0"/>
        <v>0</v>
      </c>
    </row>
    <row r="14" spans="1:24" ht="11.25" customHeight="1">
      <c r="A14" s="2">
        <v>4</v>
      </c>
      <c r="B14" s="3" t="s">
        <v>20</v>
      </c>
      <c r="C14" s="2" t="s">
        <v>19</v>
      </c>
      <c r="D14" s="2">
        <v>47.5</v>
      </c>
      <c r="E14" s="2">
        <v>650</v>
      </c>
      <c r="F14" s="2">
        <f t="shared" si="1"/>
        <v>30875</v>
      </c>
      <c r="G14" s="2">
        <v>4</v>
      </c>
      <c r="H14" s="3" t="s">
        <v>21</v>
      </c>
      <c r="I14" s="2" t="s">
        <v>19</v>
      </c>
      <c r="J14" s="2">
        <v>14.8</v>
      </c>
      <c r="K14" s="2">
        <v>340</v>
      </c>
      <c r="L14" s="2">
        <f t="shared" ref="L14:L38" si="3">(J14*K14)</f>
        <v>5032</v>
      </c>
      <c r="M14" s="2">
        <v>4</v>
      </c>
      <c r="N14" s="3" t="s">
        <v>20</v>
      </c>
      <c r="O14" s="2" t="s">
        <v>19</v>
      </c>
      <c r="P14" s="2">
        <v>55.5</v>
      </c>
      <c r="Q14" s="2">
        <v>650</v>
      </c>
      <c r="R14" s="20">
        <f t="shared" si="2"/>
        <v>36075</v>
      </c>
      <c r="S14" s="2">
        <v>4</v>
      </c>
      <c r="T14" s="15" t="s">
        <v>62</v>
      </c>
      <c r="U14" s="2" t="s">
        <v>44</v>
      </c>
      <c r="V14" s="2">
        <v>40</v>
      </c>
      <c r="W14" s="2">
        <v>1000</v>
      </c>
      <c r="X14" s="2">
        <f t="shared" si="0"/>
        <v>40000</v>
      </c>
    </row>
    <row r="15" spans="1:24" ht="11.25" customHeight="1">
      <c r="A15" s="2">
        <v>5</v>
      </c>
      <c r="B15" s="3" t="s">
        <v>21</v>
      </c>
      <c r="C15" s="2" t="s">
        <v>19</v>
      </c>
      <c r="D15" s="2">
        <v>47.5</v>
      </c>
      <c r="E15" s="2">
        <v>340</v>
      </c>
      <c r="F15" s="2">
        <f t="shared" si="1"/>
        <v>16150</v>
      </c>
      <c r="G15" s="2">
        <v>5</v>
      </c>
      <c r="H15" s="3" t="s">
        <v>22</v>
      </c>
      <c r="I15" s="2" t="s">
        <v>19</v>
      </c>
      <c r="J15" s="2">
        <v>14.8</v>
      </c>
      <c r="K15" s="2">
        <v>240</v>
      </c>
      <c r="L15" s="2">
        <f t="shared" si="3"/>
        <v>3552</v>
      </c>
      <c r="M15" s="2">
        <v>5</v>
      </c>
      <c r="N15" s="3" t="s">
        <v>21</v>
      </c>
      <c r="O15" s="2" t="s">
        <v>19</v>
      </c>
      <c r="P15" s="2">
        <v>55.5</v>
      </c>
      <c r="Q15" s="2">
        <v>340</v>
      </c>
      <c r="R15" s="20">
        <f t="shared" si="2"/>
        <v>18870</v>
      </c>
      <c r="S15" s="2">
        <v>5</v>
      </c>
      <c r="T15" s="3" t="s">
        <v>65</v>
      </c>
      <c r="U15" s="2" t="s">
        <v>44</v>
      </c>
      <c r="V15" s="2">
        <v>13</v>
      </c>
      <c r="W15" s="2">
        <v>1900</v>
      </c>
      <c r="X15" s="2">
        <f t="shared" si="0"/>
        <v>24700</v>
      </c>
    </row>
    <row r="16" spans="1:24" ht="11.25" customHeight="1">
      <c r="A16" s="2">
        <v>6</v>
      </c>
      <c r="B16" s="3" t="s">
        <v>22</v>
      </c>
      <c r="C16" s="2" t="s">
        <v>19</v>
      </c>
      <c r="D16" s="2">
        <v>47.5</v>
      </c>
      <c r="E16" s="2">
        <v>240</v>
      </c>
      <c r="F16" s="2">
        <f t="shared" si="1"/>
        <v>11400</v>
      </c>
      <c r="G16" s="2">
        <v>6</v>
      </c>
      <c r="H16" s="3" t="s">
        <v>23</v>
      </c>
      <c r="I16" s="2" t="s">
        <v>19</v>
      </c>
      <c r="J16" s="2">
        <v>14.8</v>
      </c>
      <c r="K16" s="2">
        <v>110</v>
      </c>
      <c r="L16" s="2">
        <f t="shared" si="3"/>
        <v>1628</v>
      </c>
      <c r="M16" s="2">
        <v>6</v>
      </c>
      <c r="N16" s="3" t="s">
        <v>22</v>
      </c>
      <c r="O16" s="2" t="s">
        <v>19</v>
      </c>
      <c r="P16" s="2">
        <v>55.5</v>
      </c>
      <c r="Q16" s="2">
        <v>240</v>
      </c>
      <c r="R16" s="20">
        <f t="shared" si="2"/>
        <v>13320</v>
      </c>
      <c r="S16" s="2">
        <v>6</v>
      </c>
      <c r="T16" s="16" t="s">
        <v>68</v>
      </c>
      <c r="U16" s="19" t="s">
        <v>38</v>
      </c>
      <c r="V16" s="19">
        <v>160</v>
      </c>
      <c r="W16" s="19">
        <v>340</v>
      </c>
      <c r="X16" s="2">
        <f t="shared" si="0"/>
        <v>54400</v>
      </c>
    </row>
    <row r="17" spans="1:24" ht="11.25" customHeight="1">
      <c r="A17" s="2">
        <v>7</v>
      </c>
      <c r="B17" s="3" t="s">
        <v>23</v>
      </c>
      <c r="C17" s="2" t="s">
        <v>19</v>
      </c>
      <c r="D17" s="2">
        <v>47.5</v>
      </c>
      <c r="E17" s="2">
        <v>110</v>
      </c>
      <c r="F17" s="2">
        <f t="shared" si="1"/>
        <v>5225</v>
      </c>
      <c r="G17" s="2">
        <v>7</v>
      </c>
      <c r="H17" s="3" t="s">
        <v>24</v>
      </c>
      <c r="I17" s="2" t="s">
        <v>19</v>
      </c>
      <c r="J17" s="2">
        <v>14.8</v>
      </c>
      <c r="K17" s="2">
        <v>390</v>
      </c>
      <c r="L17" s="2">
        <f t="shared" si="3"/>
        <v>5772</v>
      </c>
      <c r="M17" s="2">
        <v>7</v>
      </c>
      <c r="N17" s="3" t="s">
        <v>23</v>
      </c>
      <c r="O17" s="2" t="s">
        <v>19</v>
      </c>
      <c r="P17" s="2">
        <v>55.5</v>
      </c>
      <c r="Q17" s="2">
        <v>110</v>
      </c>
      <c r="R17" s="20">
        <f t="shared" si="2"/>
        <v>6105</v>
      </c>
      <c r="S17" s="2">
        <v>7</v>
      </c>
      <c r="T17" s="3" t="s">
        <v>37</v>
      </c>
      <c r="U17" s="2" t="s">
        <v>38</v>
      </c>
      <c r="V17" s="2">
        <v>155</v>
      </c>
      <c r="W17" s="2">
        <v>190</v>
      </c>
      <c r="X17" s="2">
        <f t="shared" si="0"/>
        <v>29450</v>
      </c>
    </row>
    <row r="18" spans="1:24" ht="11.25" customHeight="1">
      <c r="A18" s="2">
        <v>8</v>
      </c>
      <c r="B18" s="3" t="s">
        <v>24</v>
      </c>
      <c r="C18" s="2" t="s">
        <v>19</v>
      </c>
      <c r="D18" s="2">
        <v>47.5</v>
      </c>
      <c r="E18" s="2">
        <v>390</v>
      </c>
      <c r="F18" s="2">
        <f t="shared" si="1"/>
        <v>18525</v>
      </c>
      <c r="G18" s="2">
        <v>8</v>
      </c>
      <c r="H18" s="3" t="s">
        <v>27</v>
      </c>
      <c r="I18" s="2" t="s">
        <v>19</v>
      </c>
      <c r="J18" s="2">
        <v>110.4</v>
      </c>
      <c r="K18" s="2">
        <v>240</v>
      </c>
      <c r="L18" s="2">
        <f t="shared" si="3"/>
        <v>26496</v>
      </c>
      <c r="M18" s="2">
        <v>8</v>
      </c>
      <c r="N18" s="3" t="s">
        <v>24</v>
      </c>
      <c r="O18" s="2" t="s">
        <v>19</v>
      </c>
      <c r="P18" s="2">
        <v>55.5</v>
      </c>
      <c r="Q18" s="2">
        <v>390</v>
      </c>
      <c r="R18" s="20">
        <f t="shared" si="2"/>
        <v>21645</v>
      </c>
      <c r="S18" s="2">
        <v>8</v>
      </c>
      <c r="T18" s="1"/>
      <c r="U18" s="1"/>
      <c r="V18" s="1"/>
      <c r="W18" s="1"/>
      <c r="X18" s="1"/>
    </row>
    <row r="19" spans="1:24" ht="11.25" customHeight="1">
      <c r="A19" s="2">
        <v>9</v>
      </c>
      <c r="B19" s="3" t="s">
        <v>26</v>
      </c>
      <c r="C19" s="2" t="s">
        <v>19</v>
      </c>
      <c r="D19" s="2">
        <v>110.4</v>
      </c>
      <c r="E19" s="2">
        <v>970</v>
      </c>
      <c r="F19" s="2">
        <f t="shared" si="1"/>
        <v>107088</v>
      </c>
      <c r="G19" s="2">
        <v>9</v>
      </c>
      <c r="H19" s="3" t="s">
        <v>26</v>
      </c>
      <c r="I19" s="2" t="s">
        <v>19</v>
      </c>
      <c r="J19" s="2">
        <v>110.4</v>
      </c>
      <c r="K19" s="2">
        <v>970</v>
      </c>
      <c r="L19" s="2">
        <f t="shared" si="3"/>
        <v>107088</v>
      </c>
      <c r="M19" s="2">
        <v>9</v>
      </c>
      <c r="N19" s="3" t="s">
        <v>26</v>
      </c>
      <c r="O19" s="2" t="s">
        <v>19</v>
      </c>
      <c r="P19" s="2">
        <v>129</v>
      </c>
      <c r="Q19" s="2">
        <v>970</v>
      </c>
      <c r="R19" s="20">
        <f t="shared" si="2"/>
        <v>125130</v>
      </c>
      <c r="S19" s="2">
        <v>9</v>
      </c>
      <c r="T19" s="1"/>
      <c r="U19" s="1"/>
      <c r="V19" s="1"/>
      <c r="W19" s="1"/>
      <c r="X19" s="1"/>
    </row>
    <row r="20" spans="1:24" ht="11.25" customHeight="1">
      <c r="A20" s="2">
        <v>10</v>
      </c>
      <c r="B20" s="3" t="s">
        <v>57</v>
      </c>
      <c r="C20" s="2" t="s">
        <v>19</v>
      </c>
      <c r="D20" s="2">
        <v>110.4</v>
      </c>
      <c r="E20" s="2">
        <v>160</v>
      </c>
      <c r="F20" s="2">
        <f t="shared" si="1"/>
        <v>17664</v>
      </c>
      <c r="G20" s="2">
        <v>10</v>
      </c>
      <c r="H20" s="3" t="s">
        <v>28</v>
      </c>
      <c r="I20" s="2" t="s">
        <v>19</v>
      </c>
      <c r="J20" s="2">
        <v>110.4</v>
      </c>
      <c r="K20" s="2">
        <v>340</v>
      </c>
      <c r="L20" s="2">
        <f t="shared" si="3"/>
        <v>37536</v>
      </c>
      <c r="M20" s="2">
        <v>10</v>
      </c>
      <c r="N20" s="3" t="s">
        <v>57</v>
      </c>
      <c r="O20" s="2" t="s">
        <v>19</v>
      </c>
      <c r="P20" s="2">
        <v>129</v>
      </c>
      <c r="Q20" s="2">
        <v>160</v>
      </c>
      <c r="R20" s="20">
        <f t="shared" si="2"/>
        <v>20640</v>
      </c>
      <c r="S20" s="2">
        <v>10</v>
      </c>
      <c r="T20" s="3"/>
      <c r="U20" s="2"/>
      <c r="V20" s="2"/>
      <c r="W20" s="2"/>
      <c r="X20" s="2">
        <f t="shared" ref="X20:X53" si="4">(V20*W20)</f>
        <v>0</v>
      </c>
    </row>
    <row r="21" spans="1:24" ht="11.25" customHeight="1">
      <c r="A21" s="2">
        <v>11</v>
      </c>
      <c r="B21" s="3" t="s">
        <v>54</v>
      </c>
      <c r="C21" s="2" t="s">
        <v>19</v>
      </c>
      <c r="D21" s="2">
        <v>110.4</v>
      </c>
      <c r="E21" s="2">
        <v>170</v>
      </c>
      <c r="F21" s="2">
        <f t="shared" si="1"/>
        <v>18768</v>
      </c>
      <c r="G21" s="2">
        <v>11</v>
      </c>
      <c r="H21" s="3" t="s">
        <v>29</v>
      </c>
      <c r="I21" s="2" t="s">
        <v>19</v>
      </c>
      <c r="J21" s="2">
        <v>110.4</v>
      </c>
      <c r="K21" s="2">
        <v>180</v>
      </c>
      <c r="L21" s="2">
        <f t="shared" si="3"/>
        <v>19872</v>
      </c>
      <c r="M21" s="2">
        <v>11</v>
      </c>
      <c r="N21" s="3" t="s">
        <v>54</v>
      </c>
      <c r="O21" s="2" t="s">
        <v>19</v>
      </c>
      <c r="P21" s="2">
        <v>129</v>
      </c>
      <c r="Q21" s="2">
        <v>170</v>
      </c>
      <c r="R21" s="20">
        <f t="shared" si="2"/>
        <v>21930</v>
      </c>
      <c r="S21" s="2">
        <v>11</v>
      </c>
      <c r="T21" s="3"/>
      <c r="U21" s="2"/>
      <c r="V21" s="2"/>
      <c r="W21" s="2"/>
      <c r="X21" s="2">
        <f t="shared" si="4"/>
        <v>0</v>
      </c>
    </row>
    <row r="22" spans="1:24" ht="11.25" customHeight="1">
      <c r="A22" s="2">
        <v>12</v>
      </c>
      <c r="B22" s="3" t="s">
        <v>55</v>
      </c>
      <c r="C22" s="2" t="s">
        <v>19</v>
      </c>
      <c r="D22" s="2">
        <v>110.4</v>
      </c>
      <c r="E22" s="2">
        <v>90</v>
      </c>
      <c r="F22" s="2">
        <f t="shared" si="1"/>
        <v>9936</v>
      </c>
      <c r="G22" s="2">
        <v>12</v>
      </c>
      <c r="H22" s="3" t="s">
        <v>23</v>
      </c>
      <c r="I22" s="2" t="s">
        <v>19</v>
      </c>
      <c r="J22" s="2">
        <v>110.4</v>
      </c>
      <c r="K22" s="2">
        <v>80</v>
      </c>
      <c r="L22" s="2">
        <f t="shared" si="3"/>
        <v>8832</v>
      </c>
      <c r="M22" s="2">
        <v>12</v>
      </c>
      <c r="N22" s="3" t="s">
        <v>55</v>
      </c>
      <c r="O22" s="2" t="s">
        <v>19</v>
      </c>
      <c r="P22" s="2">
        <v>129</v>
      </c>
      <c r="Q22" s="2">
        <v>90</v>
      </c>
      <c r="R22" s="20">
        <f t="shared" si="2"/>
        <v>11610</v>
      </c>
      <c r="S22" s="2">
        <v>12</v>
      </c>
      <c r="T22" s="3"/>
      <c r="U22" s="2"/>
      <c r="V22" s="2"/>
      <c r="W22" s="2"/>
      <c r="X22" s="2">
        <f t="shared" si="4"/>
        <v>0</v>
      </c>
    </row>
    <row r="23" spans="1:24" ht="11.25" customHeight="1">
      <c r="A23" s="2">
        <v>13</v>
      </c>
      <c r="B23" s="3" t="s">
        <v>30</v>
      </c>
      <c r="C23" s="2" t="s">
        <v>19</v>
      </c>
      <c r="D23" s="2">
        <v>110.4</v>
      </c>
      <c r="E23" s="2">
        <v>80</v>
      </c>
      <c r="F23" s="2">
        <f t="shared" si="1"/>
        <v>8832</v>
      </c>
      <c r="G23" s="2">
        <v>13</v>
      </c>
      <c r="H23" s="3" t="s">
        <v>50</v>
      </c>
      <c r="I23" s="2" t="s">
        <v>19</v>
      </c>
      <c r="J23" s="2">
        <v>110.4</v>
      </c>
      <c r="K23" s="2">
        <v>260</v>
      </c>
      <c r="L23" s="2">
        <f t="shared" si="3"/>
        <v>28704</v>
      </c>
      <c r="M23" s="2">
        <v>13</v>
      </c>
      <c r="N23" s="3" t="s">
        <v>30</v>
      </c>
      <c r="O23" s="2" t="s">
        <v>19</v>
      </c>
      <c r="P23" s="2">
        <v>129</v>
      </c>
      <c r="Q23" s="2">
        <v>80</v>
      </c>
      <c r="R23" s="20">
        <f t="shared" si="2"/>
        <v>10320</v>
      </c>
      <c r="S23" s="2">
        <v>13</v>
      </c>
      <c r="T23" s="3"/>
      <c r="U23" s="2"/>
      <c r="V23" s="2"/>
      <c r="W23" s="2"/>
      <c r="X23" s="20">
        <f t="shared" si="4"/>
        <v>0</v>
      </c>
    </row>
    <row r="24" spans="1:24" ht="11.25" customHeight="1">
      <c r="A24" s="2">
        <v>14</v>
      </c>
      <c r="B24" s="3" t="s">
        <v>31</v>
      </c>
      <c r="C24" s="2" t="s">
        <v>19</v>
      </c>
      <c r="D24" s="2">
        <v>110.4</v>
      </c>
      <c r="E24" s="2">
        <v>260</v>
      </c>
      <c r="F24" s="2">
        <f t="shared" si="1"/>
        <v>28704</v>
      </c>
      <c r="G24" s="2">
        <v>14</v>
      </c>
      <c r="H24" s="9" t="s">
        <v>58</v>
      </c>
      <c r="I24" s="2" t="s">
        <v>19</v>
      </c>
      <c r="J24" s="7">
        <v>14.8</v>
      </c>
      <c r="K24" s="7">
        <v>80</v>
      </c>
      <c r="L24" s="2">
        <f t="shared" si="3"/>
        <v>1184</v>
      </c>
      <c r="M24" s="2">
        <v>14</v>
      </c>
      <c r="N24" s="3" t="s">
        <v>31</v>
      </c>
      <c r="O24" s="2" t="s">
        <v>19</v>
      </c>
      <c r="P24" s="2">
        <v>129</v>
      </c>
      <c r="Q24" s="2">
        <v>260</v>
      </c>
      <c r="R24" s="20">
        <f t="shared" si="2"/>
        <v>33540</v>
      </c>
      <c r="S24" s="2">
        <v>14</v>
      </c>
      <c r="T24" s="3"/>
      <c r="U24" s="2"/>
      <c r="V24" s="2"/>
      <c r="W24" s="2"/>
      <c r="X24" s="20">
        <f t="shared" si="4"/>
        <v>0</v>
      </c>
    </row>
    <row r="25" spans="1:24" ht="11.25" customHeight="1">
      <c r="A25" s="2">
        <v>15</v>
      </c>
      <c r="B25" s="3" t="s">
        <v>32</v>
      </c>
      <c r="C25" s="2" t="s">
        <v>19</v>
      </c>
      <c r="D25" s="2">
        <v>47.5</v>
      </c>
      <c r="E25" s="2">
        <v>100</v>
      </c>
      <c r="F25" s="2">
        <f t="shared" si="1"/>
        <v>4750</v>
      </c>
      <c r="G25" s="2">
        <v>15</v>
      </c>
      <c r="H25" s="3" t="s">
        <v>33</v>
      </c>
      <c r="I25" s="2" t="s">
        <v>19</v>
      </c>
      <c r="J25" s="2">
        <v>14.8</v>
      </c>
      <c r="K25" s="2">
        <v>490</v>
      </c>
      <c r="L25" s="2">
        <f t="shared" si="3"/>
        <v>7252</v>
      </c>
      <c r="M25" s="2">
        <v>15</v>
      </c>
      <c r="N25" s="3" t="s">
        <v>32</v>
      </c>
      <c r="O25" s="2" t="s">
        <v>19</v>
      </c>
      <c r="P25" s="2">
        <v>55.5</v>
      </c>
      <c r="Q25" s="2">
        <v>100</v>
      </c>
      <c r="R25" s="20">
        <f t="shared" si="2"/>
        <v>5550</v>
      </c>
      <c r="S25" s="2">
        <v>15</v>
      </c>
      <c r="T25" s="3"/>
      <c r="U25" s="2"/>
      <c r="V25" s="2"/>
      <c r="W25" s="2"/>
      <c r="X25" s="20">
        <f t="shared" si="4"/>
        <v>0</v>
      </c>
    </row>
    <row r="26" spans="1:24" ht="11.25" customHeight="1">
      <c r="A26" s="2">
        <v>16</v>
      </c>
      <c r="B26" s="3" t="s">
        <v>33</v>
      </c>
      <c r="C26" s="2" t="s">
        <v>19</v>
      </c>
      <c r="D26" s="2">
        <v>47.5</v>
      </c>
      <c r="E26" s="2">
        <v>490</v>
      </c>
      <c r="F26" s="2">
        <f t="shared" si="1"/>
        <v>23275</v>
      </c>
      <c r="G26" s="2">
        <v>16</v>
      </c>
      <c r="H26" s="3" t="s">
        <v>59</v>
      </c>
      <c r="I26" s="2" t="s">
        <v>19</v>
      </c>
      <c r="J26" s="2">
        <v>14.8</v>
      </c>
      <c r="K26" s="2">
        <v>300</v>
      </c>
      <c r="L26" s="2">
        <f t="shared" si="3"/>
        <v>4440</v>
      </c>
      <c r="M26" s="2">
        <v>16</v>
      </c>
      <c r="N26" s="3" t="s">
        <v>33</v>
      </c>
      <c r="O26" s="2" t="s">
        <v>19</v>
      </c>
      <c r="P26" s="2">
        <v>55.5</v>
      </c>
      <c r="Q26" s="2">
        <v>490</v>
      </c>
      <c r="R26" s="20">
        <f t="shared" si="2"/>
        <v>27195</v>
      </c>
      <c r="S26" s="2">
        <v>16</v>
      </c>
      <c r="T26" s="3"/>
      <c r="U26" s="2"/>
      <c r="V26" s="2"/>
      <c r="W26" s="2"/>
      <c r="X26" s="20">
        <f t="shared" si="4"/>
        <v>0</v>
      </c>
    </row>
    <row r="27" spans="1:24" ht="11.25" customHeight="1">
      <c r="A27" s="2">
        <v>17</v>
      </c>
      <c r="B27" s="12" t="s">
        <v>34</v>
      </c>
      <c r="C27" s="2" t="s">
        <v>19</v>
      </c>
      <c r="D27" s="2">
        <v>47.5</v>
      </c>
      <c r="E27" s="13">
        <v>1380</v>
      </c>
      <c r="F27" s="2">
        <f t="shared" si="1"/>
        <v>65550</v>
      </c>
      <c r="G27" s="2">
        <v>17</v>
      </c>
      <c r="H27" s="12" t="s">
        <v>52</v>
      </c>
      <c r="I27" s="2" t="s">
        <v>19</v>
      </c>
      <c r="J27" s="2">
        <v>14.8</v>
      </c>
      <c r="K27" s="13">
        <v>870</v>
      </c>
      <c r="L27" s="2">
        <f t="shared" si="3"/>
        <v>12876</v>
      </c>
      <c r="M27" s="2">
        <v>17</v>
      </c>
      <c r="N27" s="12" t="s">
        <v>34</v>
      </c>
      <c r="O27" s="2" t="s">
        <v>19</v>
      </c>
      <c r="P27" s="2">
        <v>55.5</v>
      </c>
      <c r="Q27" s="13">
        <v>1380</v>
      </c>
      <c r="R27" s="20">
        <f t="shared" si="2"/>
        <v>76590</v>
      </c>
      <c r="S27" s="2">
        <v>17</v>
      </c>
      <c r="T27" s="12"/>
      <c r="U27" s="2"/>
      <c r="V27" s="2"/>
      <c r="W27" s="13"/>
      <c r="X27" s="20">
        <f t="shared" si="4"/>
        <v>0</v>
      </c>
    </row>
    <row r="28" spans="1:24" ht="11.25" customHeight="1">
      <c r="A28" s="2">
        <v>18</v>
      </c>
      <c r="B28" s="12" t="s">
        <v>35</v>
      </c>
      <c r="C28" s="2" t="s">
        <v>19</v>
      </c>
      <c r="D28" s="2">
        <v>47.5</v>
      </c>
      <c r="E28" s="13">
        <v>100</v>
      </c>
      <c r="F28" s="2">
        <f t="shared" si="1"/>
        <v>4750</v>
      </c>
      <c r="G28" s="2">
        <v>18</v>
      </c>
      <c r="H28" s="12" t="s">
        <v>60</v>
      </c>
      <c r="I28" s="2" t="s">
        <v>19</v>
      </c>
      <c r="J28" s="2">
        <v>14.8</v>
      </c>
      <c r="K28" s="13">
        <v>250</v>
      </c>
      <c r="L28" s="2">
        <f t="shared" si="3"/>
        <v>3700</v>
      </c>
      <c r="M28" s="2">
        <v>18</v>
      </c>
      <c r="N28" s="12" t="s">
        <v>35</v>
      </c>
      <c r="O28" s="2" t="s">
        <v>19</v>
      </c>
      <c r="P28" s="2">
        <v>55.5</v>
      </c>
      <c r="Q28" s="13">
        <v>100</v>
      </c>
      <c r="R28" s="20">
        <f t="shared" si="2"/>
        <v>5550</v>
      </c>
      <c r="S28" s="2">
        <v>18</v>
      </c>
      <c r="T28" s="12"/>
      <c r="U28" s="2"/>
      <c r="V28" s="2"/>
      <c r="W28" s="13"/>
      <c r="X28" s="20">
        <f t="shared" si="4"/>
        <v>0</v>
      </c>
    </row>
    <row r="29" spans="1:24" ht="11.25" customHeight="1">
      <c r="A29" s="2">
        <v>19</v>
      </c>
      <c r="B29" s="12" t="s">
        <v>36</v>
      </c>
      <c r="C29" s="2" t="s">
        <v>19</v>
      </c>
      <c r="D29" s="2">
        <v>47.5</v>
      </c>
      <c r="E29" s="13">
        <v>430</v>
      </c>
      <c r="F29" s="2">
        <f t="shared" si="1"/>
        <v>20425</v>
      </c>
      <c r="G29" s="2">
        <v>19</v>
      </c>
      <c r="H29" s="12" t="s">
        <v>45</v>
      </c>
      <c r="I29" s="13" t="s">
        <v>44</v>
      </c>
      <c r="J29" s="13">
        <v>1</v>
      </c>
      <c r="K29" s="18">
        <v>1500</v>
      </c>
      <c r="L29" s="2">
        <f t="shared" si="3"/>
        <v>1500</v>
      </c>
      <c r="M29" s="2">
        <v>19</v>
      </c>
      <c r="N29" s="12" t="s">
        <v>36</v>
      </c>
      <c r="O29" s="2" t="s">
        <v>19</v>
      </c>
      <c r="P29" s="2">
        <v>55.5</v>
      </c>
      <c r="Q29" s="13">
        <v>430</v>
      </c>
      <c r="R29" s="20">
        <f t="shared" si="2"/>
        <v>23865</v>
      </c>
      <c r="S29" s="2">
        <v>19</v>
      </c>
      <c r="T29" s="12"/>
      <c r="U29" s="2"/>
      <c r="V29" s="2"/>
      <c r="W29" s="13"/>
      <c r="X29" s="20">
        <f t="shared" si="4"/>
        <v>0</v>
      </c>
    </row>
    <row r="30" spans="1:24" ht="11.25" customHeight="1">
      <c r="A30" s="2">
        <v>20</v>
      </c>
      <c r="B30" s="11" t="s">
        <v>39</v>
      </c>
      <c r="C30" s="2"/>
      <c r="D30" s="8"/>
      <c r="E30" s="2"/>
      <c r="F30" s="2">
        <f t="shared" si="1"/>
        <v>0</v>
      </c>
      <c r="G30" s="2">
        <v>20</v>
      </c>
      <c r="H30" s="3" t="s">
        <v>47</v>
      </c>
      <c r="I30" s="2" t="s">
        <v>44</v>
      </c>
      <c r="J30" s="2">
        <v>1</v>
      </c>
      <c r="K30" s="2">
        <v>1000</v>
      </c>
      <c r="L30" s="2">
        <f t="shared" si="3"/>
        <v>1000</v>
      </c>
      <c r="M30" s="2">
        <v>20</v>
      </c>
      <c r="N30" s="12" t="s">
        <v>37</v>
      </c>
      <c r="O30" s="13" t="s">
        <v>38</v>
      </c>
      <c r="P30" s="13">
        <v>120</v>
      </c>
      <c r="Q30" s="13">
        <v>160</v>
      </c>
      <c r="R30" s="20">
        <f t="shared" si="2"/>
        <v>19200</v>
      </c>
      <c r="S30" s="2">
        <v>20</v>
      </c>
      <c r="T30" s="12"/>
      <c r="U30" s="13"/>
      <c r="V30" s="13"/>
      <c r="W30" s="13"/>
      <c r="X30" s="20">
        <f t="shared" si="4"/>
        <v>0</v>
      </c>
    </row>
    <row r="31" spans="1:24" ht="11.25" customHeight="1">
      <c r="A31" s="2">
        <v>21</v>
      </c>
      <c r="B31" s="14" t="s">
        <v>40</v>
      </c>
      <c r="C31" s="7" t="s">
        <v>19</v>
      </c>
      <c r="D31" s="7">
        <v>3</v>
      </c>
      <c r="E31" s="7">
        <v>1300</v>
      </c>
      <c r="F31" s="2">
        <f t="shared" si="1"/>
        <v>3900</v>
      </c>
      <c r="G31" s="2">
        <v>21</v>
      </c>
      <c r="H31" s="11"/>
      <c r="I31" s="2"/>
      <c r="J31" s="8"/>
      <c r="K31" s="2"/>
      <c r="L31" s="2">
        <f t="shared" si="3"/>
        <v>0</v>
      </c>
      <c r="M31" s="2">
        <v>21</v>
      </c>
      <c r="N31" s="16"/>
      <c r="O31" s="19"/>
      <c r="P31" s="19"/>
      <c r="Q31" s="19"/>
      <c r="R31" s="20">
        <f t="shared" si="2"/>
        <v>0</v>
      </c>
      <c r="S31" s="2">
        <v>21</v>
      </c>
      <c r="T31" s="16"/>
      <c r="U31" s="19"/>
      <c r="V31" s="19"/>
      <c r="W31" s="19"/>
      <c r="X31" s="20">
        <f t="shared" si="4"/>
        <v>0</v>
      </c>
    </row>
    <row r="32" spans="1:24" ht="11.25" customHeight="1">
      <c r="A32" s="2">
        <v>22</v>
      </c>
      <c r="B32" s="15" t="s">
        <v>41</v>
      </c>
      <c r="C32" s="2" t="s">
        <v>19</v>
      </c>
      <c r="D32" s="2">
        <v>18</v>
      </c>
      <c r="E32" s="2">
        <v>300</v>
      </c>
      <c r="F32" s="2">
        <f t="shared" si="1"/>
        <v>5400</v>
      </c>
      <c r="G32" s="2">
        <v>22</v>
      </c>
      <c r="H32" s="14" t="s">
        <v>61</v>
      </c>
      <c r="I32" s="7"/>
      <c r="J32" s="7"/>
      <c r="K32" s="7"/>
      <c r="L32" s="2">
        <f t="shared" si="3"/>
        <v>0</v>
      </c>
      <c r="M32" s="2">
        <v>22</v>
      </c>
      <c r="N32" s="11" t="s">
        <v>39</v>
      </c>
      <c r="O32" s="2"/>
      <c r="P32" s="8"/>
      <c r="Q32" s="2"/>
      <c r="R32" s="20">
        <f t="shared" si="2"/>
        <v>0</v>
      </c>
      <c r="S32" s="2">
        <v>22</v>
      </c>
      <c r="T32" s="11"/>
      <c r="U32" s="2"/>
      <c r="V32" s="8"/>
      <c r="W32" s="2"/>
      <c r="X32" s="20">
        <f t="shared" si="4"/>
        <v>0</v>
      </c>
    </row>
    <row r="33" spans="1:24" ht="11.25" customHeight="1">
      <c r="A33" s="2">
        <v>23</v>
      </c>
      <c r="B33" s="15" t="s">
        <v>42</v>
      </c>
      <c r="C33" s="2" t="s">
        <v>19</v>
      </c>
      <c r="D33" s="2">
        <v>18</v>
      </c>
      <c r="E33" s="2">
        <v>870</v>
      </c>
      <c r="F33" s="2">
        <f t="shared" si="1"/>
        <v>15660</v>
      </c>
      <c r="G33" s="2">
        <v>23</v>
      </c>
      <c r="H33" s="15" t="s">
        <v>62</v>
      </c>
      <c r="I33" s="2" t="s">
        <v>44</v>
      </c>
      <c r="J33" s="2">
        <v>35</v>
      </c>
      <c r="K33" s="2">
        <v>1000</v>
      </c>
      <c r="L33" s="2">
        <f t="shared" si="3"/>
        <v>35000</v>
      </c>
      <c r="M33" s="2">
        <v>23</v>
      </c>
      <c r="N33" s="14" t="s">
        <v>40</v>
      </c>
      <c r="O33" s="7" t="s">
        <v>19</v>
      </c>
      <c r="P33" s="7">
        <v>15.5</v>
      </c>
      <c r="Q33" s="7">
        <v>1300</v>
      </c>
      <c r="R33" s="20">
        <f t="shared" si="2"/>
        <v>20150</v>
      </c>
      <c r="S33" s="2">
        <v>23</v>
      </c>
      <c r="T33" s="14"/>
      <c r="U33" s="7"/>
      <c r="V33" s="7"/>
      <c r="W33" s="7"/>
      <c r="X33" s="20">
        <f t="shared" si="4"/>
        <v>0</v>
      </c>
    </row>
    <row r="34" spans="1:24" ht="11.25" customHeight="1">
      <c r="A34" s="2">
        <v>24</v>
      </c>
      <c r="B34" s="3" t="s">
        <v>43</v>
      </c>
      <c r="C34" s="2" t="s">
        <v>19</v>
      </c>
      <c r="D34" s="2">
        <v>18</v>
      </c>
      <c r="E34" s="2">
        <v>250</v>
      </c>
      <c r="F34" s="2">
        <f t="shared" si="1"/>
        <v>4500</v>
      </c>
      <c r="G34" s="2">
        <v>24</v>
      </c>
      <c r="H34" s="15" t="s">
        <v>63</v>
      </c>
      <c r="I34" s="2" t="s">
        <v>44</v>
      </c>
      <c r="J34" s="2">
        <v>1</v>
      </c>
      <c r="K34" s="2">
        <v>50000</v>
      </c>
      <c r="L34" s="2">
        <f t="shared" si="3"/>
        <v>50000</v>
      </c>
      <c r="M34" s="2">
        <v>24</v>
      </c>
      <c r="N34" s="15" t="s">
        <v>41</v>
      </c>
      <c r="O34" s="2" t="s">
        <v>19</v>
      </c>
      <c r="P34" s="2">
        <v>100</v>
      </c>
      <c r="Q34" s="2">
        <v>300</v>
      </c>
      <c r="R34" s="20">
        <f t="shared" si="2"/>
        <v>30000</v>
      </c>
      <c r="S34" s="2">
        <v>24</v>
      </c>
      <c r="T34" s="15"/>
      <c r="U34" s="2"/>
      <c r="V34" s="2"/>
      <c r="W34" s="2"/>
      <c r="X34" s="20">
        <f t="shared" si="4"/>
        <v>0</v>
      </c>
    </row>
    <row r="35" spans="1:24" ht="11.25" customHeight="1">
      <c r="A35" s="2">
        <v>25</v>
      </c>
      <c r="B35" s="3" t="s">
        <v>45</v>
      </c>
      <c r="C35" s="2" t="s">
        <v>44</v>
      </c>
      <c r="D35" s="2">
        <v>1</v>
      </c>
      <c r="E35" s="2">
        <v>1500</v>
      </c>
      <c r="F35" s="2">
        <f t="shared" si="1"/>
        <v>1500</v>
      </c>
      <c r="G35" s="2">
        <v>25</v>
      </c>
      <c r="H35" s="3" t="s">
        <v>64</v>
      </c>
      <c r="I35" s="2" t="s">
        <v>44</v>
      </c>
      <c r="J35" s="2">
        <v>1</v>
      </c>
      <c r="K35" s="2">
        <v>75000</v>
      </c>
      <c r="L35" s="2">
        <f t="shared" si="3"/>
        <v>75000</v>
      </c>
      <c r="M35" s="2">
        <v>25</v>
      </c>
      <c r="N35" s="15" t="s">
        <v>42</v>
      </c>
      <c r="O35" s="2" t="s">
        <v>19</v>
      </c>
      <c r="P35" s="2">
        <v>100</v>
      </c>
      <c r="Q35" s="2">
        <v>870</v>
      </c>
      <c r="R35" s="20">
        <f t="shared" si="2"/>
        <v>87000</v>
      </c>
      <c r="S35" s="2">
        <v>25</v>
      </c>
      <c r="T35" s="15"/>
      <c r="U35" s="2"/>
      <c r="V35" s="2"/>
      <c r="W35" s="2"/>
      <c r="X35" s="20">
        <f t="shared" si="4"/>
        <v>0</v>
      </c>
    </row>
    <row r="36" spans="1:24" ht="11.25" customHeight="1">
      <c r="A36" s="2">
        <v>26</v>
      </c>
      <c r="B36" s="3" t="s">
        <v>46</v>
      </c>
      <c r="C36" s="2" t="s">
        <v>44</v>
      </c>
      <c r="D36" s="2">
        <v>1</v>
      </c>
      <c r="E36" s="2">
        <v>1700</v>
      </c>
      <c r="F36" s="2">
        <f t="shared" si="1"/>
        <v>1700</v>
      </c>
      <c r="G36" s="2">
        <v>26</v>
      </c>
      <c r="H36" s="3" t="s">
        <v>65</v>
      </c>
      <c r="I36" s="2" t="s">
        <v>44</v>
      </c>
      <c r="J36" s="2">
        <v>7</v>
      </c>
      <c r="K36" s="2">
        <v>1900</v>
      </c>
      <c r="L36" s="2">
        <f t="shared" si="3"/>
        <v>13300</v>
      </c>
      <c r="M36" s="2">
        <v>26</v>
      </c>
      <c r="N36" s="3" t="s">
        <v>43</v>
      </c>
      <c r="O36" s="2" t="s">
        <v>19</v>
      </c>
      <c r="P36" s="2">
        <v>100</v>
      </c>
      <c r="Q36" s="2">
        <v>250</v>
      </c>
      <c r="R36" s="20">
        <f t="shared" si="2"/>
        <v>25000</v>
      </c>
      <c r="S36" s="2">
        <v>26</v>
      </c>
      <c r="T36" s="3"/>
      <c r="U36" s="2"/>
      <c r="V36" s="2"/>
      <c r="W36" s="2"/>
      <c r="X36" s="20">
        <f t="shared" si="4"/>
        <v>0</v>
      </c>
    </row>
    <row r="37" spans="1:24" ht="11.25" customHeight="1">
      <c r="A37" s="2">
        <v>27</v>
      </c>
      <c r="B37" s="3" t="s">
        <v>47</v>
      </c>
      <c r="C37" s="2" t="s">
        <v>44</v>
      </c>
      <c r="D37" s="2">
        <v>2</v>
      </c>
      <c r="E37" s="2">
        <v>1000</v>
      </c>
      <c r="F37" s="2">
        <f t="shared" si="1"/>
        <v>2000</v>
      </c>
      <c r="G37" s="2">
        <v>27</v>
      </c>
      <c r="H37" s="16" t="s">
        <v>68</v>
      </c>
      <c r="I37" s="19" t="s">
        <v>38</v>
      </c>
      <c r="J37" s="19">
        <v>147</v>
      </c>
      <c r="K37" s="19">
        <v>340</v>
      </c>
      <c r="L37" s="2">
        <f t="shared" si="3"/>
        <v>49980</v>
      </c>
      <c r="M37" s="2">
        <v>27</v>
      </c>
      <c r="N37" s="3" t="s">
        <v>45</v>
      </c>
      <c r="O37" s="2" t="s">
        <v>44</v>
      </c>
      <c r="P37" s="2">
        <v>4</v>
      </c>
      <c r="Q37" s="2">
        <v>1500</v>
      </c>
      <c r="R37" s="20">
        <f t="shared" si="2"/>
        <v>6000</v>
      </c>
      <c r="S37" s="2">
        <v>27</v>
      </c>
      <c r="T37" s="3"/>
      <c r="U37" s="2"/>
      <c r="V37" s="2"/>
      <c r="W37" s="2"/>
      <c r="X37" s="20">
        <f t="shared" si="4"/>
        <v>0</v>
      </c>
    </row>
    <row r="38" spans="1:24" ht="11.25" customHeight="1">
      <c r="A38" s="2">
        <v>28</v>
      </c>
      <c r="B38" s="3" t="s">
        <v>48</v>
      </c>
      <c r="C38" s="2" t="s">
        <v>44</v>
      </c>
      <c r="D38" s="2">
        <v>1</v>
      </c>
      <c r="E38" s="2">
        <v>2000</v>
      </c>
      <c r="F38" s="2">
        <f t="shared" si="1"/>
        <v>2000</v>
      </c>
      <c r="G38" s="2">
        <v>28</v>
      </c>
      <c r="H38" s="3" t="s">
        <v>37</v>
      </c>
      <c r="I38" s="2" t="s">
        <v>38</v>
      </c>
      <c r="J38" s="2">
        <v>113</v>
      </c>
      <c r="K38" s="2">
        <v>190</v>
      </c>
      <c r="L38" s="2">
        <f t="shared" si="3"/>
        <v>21470</v>
      </c>
      <c r="M38" s="2">
        <v>28</v>
      </c>
      <c r="N38" s="3" t="s">
        <v>46</v>
      </c>
      <c r="O38" s="2" t="s">
        <v>44</v>
      </c>
      <c r="P38" s="2">
        <v>4</v>
      </c>
      <c r="Q38" s="2">
        <v>1700</v>
      </c>
      <c r="R38" s="20">
        <f t="shared" si="2"/>
        <v>6800</v>
      </c>
      <c r="S38" s="2">
        <v>28</v>
      </c>
      <c r="T38" s="3"/>
      <c r="U38" s="2"/>
      <c r="V38" s="2"/>
      <c r="W38" s="2"/>
      <c r="X38" s="20">
        <f t="shared" si="4"/>
        <v>0</v>
      </c>
    </row>
    <row r="39" spans="1:24" ht="11.25" customHeight="1">
      <c r="A39" s="2">
        <v>29</v>
      </c>
      <c r="B39" s="17" t="s">
        <v>49</v>
      </c>
      <c r="C39" s="1"/>
      <c r="D39" s="1"/>
      <c r="E39" s="1"/>
      <c r="F39" s="2">
        <f t="shared" si="1"/>
        <v>0</v>
      </c>
      <c r="G39" s="2">
        <v>29</v>
      </c>
      <c r="H39" s="3"/>
      <c r="I39" s="2"/>
      <c r="J39" s="2"/>
      <c r="K39" s="2"/>
      <c r="L39" s="2">
        <f t="shared" ref="L39:L53" si="5">(J39*K39)</f>
        <v>0</v>
      </c>
      <c r="M39" s="2">
        <v>29</v>
      </c>
      <c r="N39" s="3" t="s">
        <v>47</v>
      </c>
      <c r="O39" s="2" t="s">
        <v>44</v>
      </c>
      <c r="P39" s="2">
        <v>8</v>
      </c>
      <c r="Q39" s="2">
        <v>1000</v>
      </c>
      <c r="R39" s="20">
        <f t="shared" si="2"/>
        <v>8000</v>
      </c>
      <c r="S39" s="2">
        <v>29</v>
      </c>
      <c r="T39" s="3"/>
      <c r="U39" s="2"/>
      <c r="V39" s="2"/>
      <c r="W39" s="2"/>
      <c r="X39" s="20">
        <f t="shared" si="4"/>
        <v>0</v>
      </c>
    </row>
    <row r="40" spans="1:24" ht="11.25" customHeight="1">
      <c r="A40" s="2">
        <v>30</v>
      </c>
      <c r="B40" s="3" t="s">
        <v>40</v>
      </c>
      <c r="C40" s="2" t="s">
        <v>19</v>
      </c>
      <c r="D40" s="2">
        <v>34</v>
      </c>
      <c r="E40" s="2">
        <v>1300</v>
      </c>
      <c r="F40" s="2">
        <f t="shared" si="1"/>
        <v>44200</v>
      </c>
      <c r="G40" s="2">
        <v>30</v>
      </c>
      <c r="H40" s="17"/>
      <c r="I40" s="1"/>
      <c r="J40" s="1"/>
      <c r="K40" s="1"/>
      <c r="L40" s="2">
        <f t="shared" si="5"/>
        <v>0</v>
      </c>
      <c r="M40" s="2">
        <v>30</v>
      </c>
      <c r="N40" s="3" t="s">
        <v>48</v>
      </c>
      <c r="O40" s="2" t="s">
        <v>44</v>
      </c>
      <c r="P40" s="2">
        <v>4</v>
      </c>
      <c r="Q40" s="2">
        <v>2500</v>
      </c>
      <c r="R40" s="20">
        <f t="shared" si="2"/>
        <v>10000</v>
      </c>
      <c r="S40" s="2">
        <v>30</v>
      </c>
      <c r="T40" s="3"/>
      <c r="U40" s="2"/>
      <c r="V40" s="2"/>
      <c r="W40" s="2"/>
      <c r="X40" s="20">
        <f t="shared" si="4"/>
        <v>0</v>
      </c>
    </row>
    <row r="41" spans="1:24" ht="11.25" customHeight="1">
      <c r="A41" s="2">
        <v>31</v>
      </c>
      <c r="B41" s="3" t="s">
        <v>57</v>
      </c>
      <c r="C41" s="2" t="s">
        <v>19</v>
      </c>
      <c r="D41" s="2">
        <v>79</v>
      </c>
      <c r="E41" s="2">
        <v>160</v>
      </c>
      <c r="F41" s="2">
        <f t="shared" si="1"/>
        <v>12640</v>
      </c>
      <c r="G41" s="2">
        <v>31</v>
      </c>
      <c r="H41" s="3"/>
      <c r="I41" s="2"/>
      <c r="J41" s="2"/>
      <c r="K41" s="2"/>
      <c r="L41" s="2">
        <f t="shared" si="5"/>
        <v>0</v>
      </c>
      <c r="M41" s="2">
        <v>31</v>
      </c>
      <c r="N41" s="28" t="s">
        <v>69</v>
      </c>
      <c r="O41" s="2"/>
      <c r="P41" s="2"/>
      <c r="Q41" s="2"/>
      <c r="R41" s="20">
        <f t="shared" si="2"/>
        <v>0</v>
      </c>
      <c r="S41" s="2">
        <v>31</v>
      </c>
      <c r="T41" s="28"/>
      <c r="U41" s="2"/>
      <c r="V41" s="2"/>
      <c r="W41" s="2"/>
      <c r="X41" s="20">
        <f t="shared" si="4"/>
        <v>0</v>
      </c>
    </row>
    <row r="42" spans="1:24" ht="11.25" customHeight="1">
      <c r="A42" s="2">
        <v>32</v>
      </c>
      <c r="B42" s="3" t="s">
        <v>26</v>
      </c>
      <c r="C42" s="2" t="s">
        <v>19</v>
      </c>
      <c r="D42" s="2">
        <v>79</v>
      </c>
      <c r="E42" s="2">
        <v>970</v>
      </c>
      <c r="F42" s="2">
        <f t="shared" si="1"/>
        <v>76630</v>
      </c>
      <c r="G42" s="2">
        <v>32</v>
      </c>
      <c r="H42" s="3"/>
      <c r="I42" s="2"/>
      <c r="J42" s="2"/>
      <c r="K42" s="2"/>
      <c r="L42" s="2">
        <f t="shared" si="5"/>
        <v>0</v>
      </c>
      <c r="M42" s="2">
        <v>32</v>
      </c>
      <c r="N42" s="3" t="s">
        <v>18</v>
      </c>
      <c r="O42" s="2" t="s">
        <v>19</v>
      </c>
      <c r="P42" s="2">
        <v>36.799999999999997</v>
      </c>
      <c r="Q42" s="2">
        <v>330</v>
      </c>
      <c r="R42" s="20">
        <f t="shared" si="2"/>
        <v>12143.999999999998</v>
      </c>
      <c r="S42" s="2">
        <v>32</v>
      </c>
      <c r="T42" s="3"/>
      <c r="U42" s="2"/>
      <c r="V42" s="2"/>
      <c r="W42" s="2"/>
      <c r="X42" s="20">
        <f t="shared" si="4"/>
        <v>0</v>
      </c>
    </row>
    <row r="43" spans="1:24" ht="11.25" customHeight="1">
      <c r="A43" s="2">
        <v>33</v>
      </c>
      <c r="B43" s="3" t="s">
        <v>54</v>
      </c>
      <c r="C43" s="2" t="s">
        <v>19</v>
      </c>
      <c r="D43" s="2">
        <v>79</v>
      </c>
      <c r="E43" s="2">
        <v>170</v>
      </c>
      <c r="F43" s="2">
        <f t="shared" ref="F43:F50" si="6">(D43*E43)</f>
        <v>13430</v>
      </c>
      <c r="G43" s="2">
        <v>33</v>
      </c>
      <c r="H43" s="3"/>
      <c r="I43" s="2"/>
      <c r="J43" s="2"/>
      <c r="K43" s="2"/>
      <c r="L43" s="2">
        <f t="shared" si="5"/>
        <v>0</v>
      </c>
      <c r="M43" s="2">
        <v>33</v>
      </c>
      <c r="N43" s="3" t="s">
        <v>20</v>
      </c>
      <c r="O43" s="2" t="s">
        <v>19</v>
      </c>
      <c r="P43" s="2">
        <v>36.799999999999997</v>
      </c>
      <c r="Q43" s="2">
        <v>650</v>
      </c>
      <c r="R43" s="20">
        <f t="shared" si="2"/>
        <v>23919.999999999996</v>
      </c>
      <c r="S43" s="2">
        <v>33</v>
      </c>
      <c r="T43" s="3"/>
      <c r="U43" s="2"/>
      <c r="V43" s="2"/>
      <c r="W43" s="2"/>
      <c r="X43" s="20">
        <f t="shared" si="4"/>
        <v>0</v>
      </c>
    </row>
    <row r="44" spans="1:24" ht="11.25" customHeight="1">
      <c r="A44" s="2">
        <v>34</v>
      </c>
      <c r="B44" s="3" t="s">
        <v>55</v>
      </c>
      <c r="C44" s="2" t="s">
        <v>19</v>
      </c>
      <c r="D44" s="2">
        <v>79</v>
      </c>
      <c r="E44" s="2">
        <v>90</v>
      </c>
      <c r="F44" s="2">
        <f t="shared" si="6"/>
        <v>7110</v>
      </c>
      <c r="G44" s="2">
        <v>34</v>
      </c>
      <c r="H44" s="3"/>
      <c r="I44" s="2"/>
      <c r="J44" s="2"/>
      <c r="K44" s="2"/>
      <c r="L44" s="2">
        <f t="shared" si="5"/>
        <v>0</v>
      </c>
      <c r="M44" s="2">
        <v>34</v>
      </c>
      <c r="N44" s="3" t="s">
        <v>21</v>
      </c>
      <c r="O44" s="2" t="s">
        <v>19</v>
      </c>
      <c r="P44" s="2">
        <v>36.799999999999997</v>
      </c>
      <c r="Q44" s="2">
        <v>340</v>
      </c>
      <c r="R44" s="20">
        <f t="shared" si="2"/>
        <v>12511.999999999998</v>
      </c>
      <c r="S44" s="2">
        <v>34</v>
      </c>
      <c r="T44" s="3"/>
      <c r="U44" s="2"/>
      <c r="V44" s="2"/>
      <c r="W44" s="2"/>
      <c r="X44" s="20">
        <f t="shared" si="4"/>
        <v>0</v>
      </c>
    </row>
    <row r="45" spans="1:24" ht="11.25" customHeight="1">
      <c r="A45" s="2">
        <v>35</v>
      </c>
      <c r="B45" s="3" t="s">
        <v>56</v>
      </c>
      <c r="C45" s="2" t="s">
        <v>19</v>
      </c>
      <c r="D45" s="2">
        <v>79</v>
      </c>
      <c r="E45" s="2">
        <v>80</v>
      </c>
      <c r="F45" s="2">
        <f t="shared" si="6"/>
        <v>6320</v>
      </c>
      <c r="G45" s="2">
        <v>35</v>
      </c>
      <c r="H45" s="3"/>
      <c r="I45" s="2"/>
      <c r="J45" s="2"/>
      <c r="K45" s="2"/>
      <c r="L45" s="2">
        <f t="shared" si="5"/>
        <v>0</v>
      </c>
      <c r="M45" s="2">
        <v>35</v>
      </c>
      <c r="N45" s="3" t="s">
        <v>22</v>
      </c>
      <c r="O45" s="2" t="s">
        <v>19</v>
      </c>
      <c r="P45" s="2">
        <v>36.799999999999997</v>
      </c>
      <c r="Q45" s="2">
        <v>240</v>
      </c>
      <c r="R45" s="20">
        <f t="shared" si="2"/>
        <v>8832</v>
      </c>
      <c r="S45" s="2">
        <v>35</v>
      </c>
      <c r="T45" s="3"/>
      <c r="U45" s="2"/>
      <c r="V45" s="2"/>
      <c r="W45" s="2"/>
      <c r="X45" s="20">
        <f t="shared" si="4"/>
        <v>0</v>
      </c>
    </row>
    <row r="46" spans="1:24" ht="11.25" customHeight="1">
      <c r="A46" s="2">
        <v>36</v>
      </c>
      <c r="B46" s="12" t="s">
        <v>31</v>
      </c>
      <c r="C46" s="2" t="s">
        <v>19</v>
      </c>
      <c r="D46" s="2">
        <v>79</v>
      </c>
      <c r="E46" s="2">
        <v>260</v>
      </c>
      <c r="F46" s="2">
        <f t="shared" si="6"/>
        <v>20540</v>
      </c>
      <c r="G46" s="2">
        <v>36</v>
      </c>
      <c r="H46" s="3"/>
      <c r="I46" s="2"/>
      <c r="J46" s="2"/>
      <c r="K46" s="2"/>
      <c r="L46" s="2">
        <f t="shared" si="5"/>
        <v>0</v>
      </c>
      <c r="M46" s="2">
        <v>36</v>
      </c>
      <c r="N46" s="3" t="s">
        <v>23</v>
      </c>
      <c r="O46" s="2" t="s">
        <v>19</v>
      </c>
      <c r="P46" s="2">
        <v>36.799999999999997</v>
      </c>
      <c r="Q46" s="2">
        <v>110</v>
      </c>
      <c r="R46" s="20">
        <f t="shared" si="2"/>
        <v>4047.9999999999995</v>
      </c>
      <c r="S46" s="2">
        <v>36</v>
      </c>
      <c r="T46" s="3"/>
      <c r="U46" s="2"/>
      <c r="V46" s="2"/>
      <c r="W46" s="2"/>
      <c r="X46" s="20">
        <f t="shared" si="4"/>
        <v>0</v>
      </c>
    </row>
    <row r="47" spans="1:24" ht="11.25" customHeight="1">
      <c r="A47" s="2">
        <v>37</v>
      </c>
      <c r="B47" s="12" t="s">
        <v>51</v>
      </c>
      <c r="C47" s="2" t="s">
        <v>44</v>
      </c>
      <c r="D47" s="13">
        <v>1</v>
      </c>
      <c r="E47" s="7">
        <v>7000</v>
      </c>
      <c r="F47" s="2">
        <f t="shared" si="6"/>
        <v>7000</v>
      </c>
      <c r="G47" s="2">
        <v>37</v>
      </c>
      <c r="H47" s="12"/>
      <c r="I47" s="2"/>
      <c r="J47" s="2"/>
      <c r="K47" s="2"/>
      <c r="L47" s="2">
        <f t="shared" si="5"/>
        <v>0</v>
      </c>
      <c r="M47" s="2">
        <v>37</v>
      </c>
      <c r="N47" s="3" t="s">
        <v>24</v>
      </c>
      <c r="O47" s="2" t="s">
        <v>19</v>
      </c>
      <c r="P47" s="2">
        <v>36.799999999999997</v>
      </c>
      <c r="Q47" s="2">
        <v>390</v>
      </c>
      <c r="R47" s="20">
        <f t="shared" si="2"/>
        <v>14351.999999999998</v>
      </c>
      <c r="S47" s="2">
        <v>37</v>
      </c>
      <c r="T47" s="3"/>
      <c r="U47" s="2"/>
      <c r="V47" s="2"/>
      <c r="W47" s="2"/>
      <c r="X47" s="20">
        <f t="shared" si="4"/>
        <v>0</v>
      </c>
    </row>
    <row r="48" spans="1:24" ht="11.25" customHeight="1">
      <c r="A48" s="2">
        <v>38</v>
      </c>
      <c r="B48" s="3" t="s">
        <v>25</v>
      </c>
      <c r="C48" s="2" t="s">
        <v>19</v>
      </c>
      <c r="D48" s="2">
        <v>34</v>
      </c>
      <c r="E48" s="2">
        <v>300</v>
      </c>
      <c r="F48" s="2">
        <f t="shared" si="6"/>
        <v>10200</v>
      </c>
      <c r="G48" s="2">
        <v>38</v>
      </c>
      <c r="H48" s="12"/>
      <c r="I48" s="2"/>
      <c r="J48" s="13"/>
      <c r="K48" s="7"/>
      <c r="L48" s="2">
        <f t="shared" si="5"/>
        <v>0</v>
      </c>
      <c r="M48" s="2">
        <v>38</v>
      </c>
      <c r="N48" s="3" t="s">
        <v>26</v>
      </c>
      <c r="O48" s="2" t="s">
        <v>19</v>
      </c>
      <c r="P48" s="2">
        <v>85.6</v>
      </c>
      <c r="Q48" s="2">
        <v>970</v>
      </c>
      <c r="R48" s="20">
        <f t="shared" si="2"/>
        <v>83032</v>
      </c>
      <c r="S48" s="2">
        <v>38</v>
      </c>
      <c r="T48" s="3"/>
      <c r="U48" s="2"/>
      <c r="V48" s="2"/>
      <c r="W48" s="2"/>
      <c r="X48" s="20">
        <f t="shared" si="4"/>
        <v>0</v>
      </c>
    </row>
    <row r="49" spans="1:24" ht="11.25" customHeight="1">
      <c r="A49" s="2">
        <v>39</v>
      </c>
      <c r="B49" s="12" t="s">
        <v>52</v>
      </c>
      <c r="C49" s="13" t="s">
        <v>19</v>
      </c>
      <c r="D49" s="13">
        <v>34</v>
      </c>
      <c r="E49" s="13">
        <v>870</v>
      </c>
      <c r="F49" s="2">
        <f t="shared" si="6"/>
        <v>29580</v>
      </c>
      <c r="G49" s="2">
        <v>39</v>
      </c>
      <c r="H49" s="3"/>
      <c r="I49" s="2"/>
      <c r="J49" s="2"/>
      <c r="K49" s="2"/>
      <c r="L49" s="2">
        <f t="shared" si="5"/>
        <v>0</v>
      </c>
      <c r="M49" s="2">
        <v>39</v>
      </c>
      <c r="N49" s="3" t="s">
        <v>57</v>
      </c>
      <c r="O49" s="2" t="s">
        <v>19</v>
      </c>
      <c r="P49" s="2">
        <v>85.6</v>
      </c>
      <c r="Q49" s="2">
        <v>160</v>
      </c>
      <c r="R49" s="20">
        <f t="shared" si="2"/>
        <v>13696</v>
      </c>
      <c r="S49" s="2">
        <v>39</v>
      </c>
      <c r="T49" s="3"/>
      <c r="U49" s="2"/>
      <c r="V49" s="2"/>
      <c r="W49" s="2"/>
      <c r="X49" s="20">
        <f t="shared" si="4"/>
        <v>0</v>
      </c>
    </row>
    <row r="50" spans="1:24" ht="11.25" customHeight="1">
      <c r="A50" s="2">
        <v>40</v>
      </c>
      <c r="B50" s="3" t="s">
        <v>45</v>
      </c>
      <c r="C50" s="2" t="s">
        <v>44</v>
      </c>
      <c r="D50" s="2">
        <v>1</v>
      </c>
      <c r="E50" s="2">
        <v>1500</v>
      </c>
      <c r="F50" s="2">
        <f t="shared" si="6"/>
        <v>1500</v>
      </c>
      <c r="G50" s="2">
        <v>40</v>
      </c>
      <c r="H50" s="12"/>
      <c r="I50" s="13"/>
      <c r="J50" s="13"/>
      <c r="K50" s="13"/>
      <c r="L50" s="2">
        <f t="shared" si="5"/>
        <v>0</v>
      </c>
      <c r="M50" s="2">
        <v>40</v>
      </c>
      <c r="N50" s="3" t="s">
        <v>54</v>
      </c>
      <c r="O50" s="2" t="s">
        <v>19</v>
      </c>
      <c r="P50" s="2">
        <v>85.6</v>
      </c>
      <c r="Q50" s="2">
        <v>170</v>
      </c>
      <c r="R50" s="20">
        <f t="shared" si="2"/>
        <v>14551.999999999998</v>
      </c>
      <c r="S50" s="2">
        <v>40</v>
      </c>
      <c r="T50" s="3"/>
      <c r="U50" s="2"/>
      <c r="V50" s="2"/>
      <c r="W50" s="2"/>
      <c r="X50" s="20">
        <f t="shared" si="4"/>
        <v>0</v>
      </c>
    </row>
    <row r="51" spans="1:24" ht="11.25" customHeight="1">
      <c r="A51" s="30">
        <v>41</v>
      </c>
      <c r="B51" s="29" t="s">
        <v>47</v>
      </c>
      <c r="C51" s="30" t="s">
        <v>44</v>
      </c>
      <c r="D51" s="30">
        <v>1</v>
      </c>
      <c r="E51" s="30">
        <v>1000</v>
      </c>
      <c r="F51" s="30">
        <f>(D50*E50)</f>
        <v>1500</v>
      </c>
      <c r="G51" s="2">
        <v>41</v>
      </c>
      <c r="H51" s="12"/>
      <c r="I51" s="13"/>
      <c r="J51" s="13"/>
      <c r="K51" s="13"/>
      <c r="L51" s="2">
        <f t="shared" si="5"/>
        <v>0</v>
      </c>
      <c r="M51" s="2">
        <v>41</v>
      </c>
      <c r="N51" s="3" t="s">
        <v>55</v>
      </c>
      <c r="O51" s="2" t="s">
        <v>19</v>
      </c>
      <c r="P51" s="2">
        <v>85.6</v>
      </c>
      <c r="Q51" s="2">
        <v>90</v>
      </c>
      <c r="R51" s="20">
        <f t="shared" si="2"/>
        <v>7703.9999999999991</v>
      </c>
      <c r="S51" s="2">
        <v>41</v>
      </c>
      <c r="T51" s="3"/>
      <c r="U51" s="2"/>
      <c r="V51" s="2"/>
      <c r="W51" s="2"/>
      <c r="X51" s="20">
        <f t="shared" si="4"/>
        <v>0</v>
      </c>
    </row>
    <row r="52" spans="1:24" ht="11.25" customHeight="1">
      <c r="A52" s="22"/>
      <c r="B52" s="21"/>
      <c r="C52" s="21"/>
      <c r="D52" s="21"/>
      <c r="E52" s="21"/>
      <c r="F52" s="22"/>
      <c r="G52" s="33">
        <v>42</v>
      </c>
      <c r="H52" s="3"/>
      <c r="I52" s="2"/>
      <c r="J52" s="2"/>
      <c r="K52" s="2"/>
      <c r="L52" s="2">
        <f t="shared" si="5"/>
        <v>0</v>
      </c>
      <c r="M52" s="2">
        <v>42</v>
      </c>
      <c r="N52" s="3" t="s">
        <v>30</v>
      </c>
      <c r="O52" s="2" t="s">
        <v>19</v>
      </c>
      <c r="P52" s="2">
        <v>85.6</v>
      </c>
      <c r="Q52" s="2">
        <v>80</v>
      </c>
      <c r="R52" s="20">
        <f t="shared" si="2"/>
        <v>6848</v>
      </c>
      <c r="S52" s="2">
        <v>42</v>
      </c>
      <c r="T52" s="3"/>
      <c r="U52" s="2"/>
      <c r="V52" s="2"/>
      <c r="W52" s="2"/>
      <c r="X52" s="20">
        <f t="shared" si="4"/>
        <v>0</v>
      </c>
    </row>
    <row r="53" spans="1:24" ht="11.25" customHeight="1">
      <c r="A53" s="22"/>
      <c r="B53" s="21"/>
      <c r="C53" s="21"/>
      <c r="D53" s="21"/>
      <c r="E53" s="21"/>
      <c r="F53" s="21"/>
      <c r="G53" s="33">
        <v>43</v>
      </c>
      <c r="H53" s="3"/>
      <c r="I53" s="2"/>
      <c r="J53" s="2"/>
      <c r="K53" s="2"/>
      <c r="L53" s="2">
        <f t="shared" si="5"/>
        <v>0</v>
      </c>
      <c r="M53" s="2">
        <v>43</v>
      </c>
      <c r="N53" s="3" t="s">
        <v>31</v>
      </c>
      <c r="O53" s="2" t="s">
        <v>19</v>
      </c>
      <c r="P53" s="2">
        <v>85.6</v>
      </c>
      <c r="Q53" s="2">
        <v>260</v>
      </c>
      <c r="R53" s="20">
        <f t="shared" si="2"/>
        <v>22256</v>
      </c>
      <c r="S53" s="30">
        <v>43</v>
      </c>
      <c r="T53" s="29"/>
      <c r="U53" s="30"/>
      <c r="V53" s="30"/>
      <c r="W53" s="2"/>
      <c r="X53" s="20">
        <f t="shared" si="4"/>
        <v>0</v>
      </c>
    </row>
    <row r="54" spans="1:24" ht="11.25" customHeight="1">
      <c r="A54" s="21"/>
      <c r="B54" s="21"/>
      <c r="C54" s="21"/>
      <c r="D54" s="21"/>
      <c r="E54" s="25"/>
      <c r="F54" s="21"/>
      <c r="K54" s="5" t="s">
        <v>9</v>
      </c>
      <c r="L54" s="1">
        <f>SUM(L11:L53,F13:F52)</f>
        <v>1210620</v>
      </c>
      <c r="M54" s="2">
        <v>44</v>
      </c>
      <c r="N54" s="3" t="s">
        <v>32</v>
      </c>
      <c r="O54" s="2" t="s">
        <v>19</v>
      </c>
      <c r="P54" s="2">
        <v>36.799999999999997</v>
      </c>
      <c r="Q54" s="2">
        <v>100</v>
      </c>
      <c r="R54" s="20">
        <f t="shared" si="2"/>
        <v>3679.9999999999995</v>
      </c>
      <c r="S54" s="32"/>
      <c r="T54" s="31"/>
      <c r="U54" s="32"/>
      <c r="V54" s="32"/>
      <c r="W54" s="5" t="s">
        <v>9</v>
      </c>
      <c r="X54" s="1">
        <f>SUM(X11:X53,R13:R56)</f>
        <v>1121223</v>
      </c>
    </row>
    <row r="55" spans="1:24" ht="11.25" customHeight="1">
      <c r="A55" s="21"/>
      <c r="B55" s="21"/>
      <c r="C55" s="21"/>
      <c r="D55" s="21"/>
      <c r="E55" s="26"/>
      <c r="F55" s="21"/>
      <c r="K55" s="6" t="s">
        <v>14</v>
      </c>
      <c r="L55" s="1">
        <f>L54*0.2</f>
        <v>242124</v>
      </c>
      <c r="M55" s="2">
        <v>45</v>
      </c>
      <c r="N55" s="3" t="s">
        <v>33</v>
      </c>
      <c r="O55" s="2" t="s">
        <v>19</v>
      </c>
      <c r="P55" s="2">
        <v>36.799999999999997</v>
      </c>
      <c r="Q55" s="2">
        <v>490</v>
      </c>
      <c r="R55" s="20">
        <f t="shared" si="2"/>
        <v>18032</v>
      </c>
      <c r="S55" s="22"/>
      <c r="T55" s="23"/>
      <c r="U55" s="22"/>
      <c r="V55" s="22"/>
      <c r="W55" s="6" t="s">
        <v>14</v>
      </c>
      <c r="X55" s="1">
        <f>X54*0.2</f>
        <v>224244.6</v>
      </c>
    </row>
    <row r="56" spans="1:24" ht="11.25" customHeight="1">
      <c r="A56" s="21"/>
      <c r="B56" s="21"/>
      <c r="C56" s="21"/>
      <c r="D56" s="21"/>
      <c r="E56" s="27"/>
      <c r="F56" s="21"/>
      <c r="K56" s="10" t="s">
        <v>10</v>
      </c>
      <c r="L56" s="1">
        <f>L54-L55</f>
        <v>968496</v>
      </c>
      <c r="M56" s="2">
        <v>46</v>
      </c>
      <c r="N56" s="12" t="s">
        <v>35</v>
      </c>
      <c r="O56" s="2" t="s">
        <v>19</v>
      </c>
      <c r="P56" s="2">
        <v>36.799999999999997</v>
      </c>
      <c r="Q56" s="13">
        <v>100</v>
      </c>
      <c r="R56" s="20">
        <f t="shared" si="2"/>
        <v>3679.9999999999995</v>
      </c>
      <c r="S56" s="22"/>
      <c r="T56" s="24"/>
      <c r="U56" s="22"/>
      <c r="V56" s="22"/>
      <c r="W56" s="10" t="s">
        <v>10</v>
      </c>
      <c r="X56" s="1">
        <f>X54-X55</f>
        <v>896978.4</v>
      </c>
    </row>
    <row r="57" spans="1:24" ht="11.25" customHeight="1">
      <c r="A57" s="40" t="s">
        <v>11</v>
      </c>
      <c r="B57" s="41"/>
      <c r="C57" s="41"/>
      <c r="D57" s="41"/>
      <c r="E57" s="41"/>
      <c r="F57" s="41"/>
      <c r="G57" s="40" t="s">
        <v>11</v>
      </c>
      <c r="H57" s="41"/>
      <c r="I57" s="41"/>
      <c r="J57" s="41"/>
      <c r="K57" s="41"/>
      <c r="L57" s="41"/>
      <c r="M57" s="40" t="s">
        <v>11</v>
      </c>
      <c r="N57" s="41"/>
      <c r="O57" s="41"/>
      <c r="P57" s="41"/>
      <c r="Q57" s="41"/>
      <c r="R57" s="41"/>
      <c r="S57" s="40" t="s">
        <v>11</v>
      </c>
      <c r="T57" s="41"/>
      <c r="U57" s="41"/>
      <c r="V57" s="41"/>
      <c r="W57" s="41"/>
      <c r="X57" s="41"/>
    </row>
    <row r="58" spans="1:24" ht="11.25" customHeight="1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</row>
    <row r="59" spans="1:24" ht="11.25" customHeight="1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</row>
    <row r="60" spans="1:24" ht="11.25" customHeight="1">
      <c r="A60" s="42"/>
      <c r="B60" s="42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</row>
    <row r="61" spans="1:24" ht="11.25" customHeight="1">
      <c r="A61" s="35" t="s">
        <v>13</v>
      </c>
      <c r="B61" s="35"/>
      <c r="C61" s="36" t="s">
        <v>12</v>
      </c>
      <c r="D61" s="36"/>
      <c r="E61" s="36"/>
      <c r="F61" s="36"/>
      <c r="G61" s="35" t="s">
        <v>13</v>
      </c>
      <c r="H61" s="35"/>
      <c r="I61" s="36" t="s">
        <v>12</v>
      </c>
      <c r="J61" s="36"/>
      <c r="K61" s="36"/>
      <c r="L61" s="36"/>
      <c r="M61" s="35" t="s">
        <v>13</v>
      </c>
      <c r="N61" s="35"/>
      <c r="O61" s="36" t="s">
        <v>12</v>
      </c>
      <c r="P61" s="36"/>
      <c r="Q61" s="36"/>
      <c r="R61" s="36"/>
      <c r="S61" s="35" t="s">
        <v>13</v>
      </c>
      <c r="T61" s="35"/>
      <c r="U61" s="36" t="s">
        <v>12</v>
      </c>
      <c r="V61" s="36"/>
      <c r="W61" s="36"/>
      <c r="X61" s="36"/>
    </row>
    <row r="62" spans="1:24" ht="11.25" customHeight="1">
      <c r="A62" s="35"/>
      <c r="B62" s="35"/>
      <c r="C62" s="36"/>
      <c r="D62" s="36"/>
      <c r="E62" s="36"/>
      <c r="F62" s="36"/>
      <c r="G62" s="35"/>
      <c r="H62" s="35"/>
      <c r="I62" s="36"/>
      <c r="J62" s="36"/>
      <c r="K62" s="36"/>
      <c r="L62" s="36"/>
      <c r="M62" s="35"/>
      <c r="N62" s="35"/>
      <c r="O62" s="36"/>
      <c r="P62" s="36"/>
      <c r="Q62" s="36"/>
      <c r="R62" s="36"/>
      <c r="S62" s="35"/>
      <c r="T62" s="35"/>
      <c r="U62" s="36"/>
      <c r="V62" s="36"/>
      <c r="W62" s="36"/>
      <c r="X62" s="36"/>
    </row>
    <row r="63" spans="1:24" ht="11.25" customHeight="1">
      <c r="A63" s="35"/>
      <c r="B63" s="35"/>
      <c r="C63" s="36"/>
      <c r="D63" s="36"/>
      <c r="E63" s="36"/>
      <c r="F63" s="36"/>
      <c r="G63" s="35"/>
      <c r="H63" s="35"/>
      <c r="I63" s="36"/>
      <c r="J63" s="36"/>
      <c r="K63" s="36"/>
      <c r="L63" s="36"/>
      <c r="M63" s="35"/>
      <c r="N63" s="35"/>
      <c r="O63" s="36"/>
      <c r="P63" s="36"/>
      <c r="Q63" s="36"/>
      <c r="R63" s="36"/>
      <c r="S63" s="35"/>
      <c r="T63" s="35"/>
      <c r="U63" s="36"/>
      <c r="V63" s="36"/>
      <c r="W63" s="36"/>
      <c r="X63" s="36"/>
    </row>
    <row r="64" spans="1:24" ht="11.25" customHeight="1">
      <c r="A64" s="35"/>
      <c r="B64" s="35"/>
      <c r="C64" s="36"/>
      <c r="D64" s="36"/>
      <c r="E64" s="36"/>
      <c r="F64" s="36"/>
      <c r="G64" s="35"/>
      <c r="H64" s="35"/>
      <c r="I64" s="36"/>
      <c r="J64" s="36"/>
      <c r="K64" s="36"/>
      <c r="L64" s="36"/>
      <c r="M64" s="35"/>
      <c r="N64" s="35"/>
      <c r="O64" s="36"/>
      <c r="P64" s="36"/>
      <c r="Q64" s="36"/>
      <c r="R64" s="36"/>
      <c r="S64" s="35"/>
      <c r="T64" s="35"/>
      <c r="U64" s="36"/>
      <c r="V64" s="36"/>
      <c r="W64" s="36"/>
      <c r="X64" s="36"/>
    </row>
    <row r="65" spans="1:24" ht="11.25" customHeight="1">
      <c r="A65" s="35"/>
      <c r="B65" s="35"/>
      <c r="C65" s="36"/>
      <c r="D65" s="36"/>
      <c r="E65" s="36"/>
      <c r="F65" s="36"/>
      <c r="G65" s="35"/>
      <c r="H65" s="35"/>
      <c r="I65" s="36"/>
      <c r="J65" s="36"/>
      <c r="K65" s="36"/>
      <c r="L65" s="36"/>
      <c r="M65" s="35"/>
      <c r="N65" s="35"/>
      <c r="O65" s="36"/>
      <c r="P65" s="36"/>
      <c r="Q65" s="36"/>
      <c r="R65" s="36"/>
      <c r="S65" s="35"/>
      <c r="T65" s="35"/>
      <c r="U65" s="36"/>
      <c r="V65" s="36"/>
      <c r="W65" s="36"/>
      <c r="X65" s="36"/>
    </row>
    <row r="66" spans="1:24" ht="11.25" customHeight="1">
      <c r="A66" s="35"/>
      <c r="B66" s="35"/>
      <c r="C66" s="36"/>
      <c r="D66" s="36"/>
      <c r="E66" s="36"/>
      <c r="F66" s="36"/>
      <c r="G66" s="35"/>
      <c r="H66" s="35"/>
      <c r="I66" s="36"/>
      <c r="J66" s="36"/>
      <c r="K66" s="36"/>
      <c r="L66" s="36"/>
      <c r="M66" s="35"/>
      <c r="N66" s="35"/>
      <c r="O66" s="36"/>
      <c r="P66" s="36"/>
      <c r="Q66" s="36"/>
      <c r="R66" s="36"/>
      <c r="S66" s="35"/>
      <c r="T66" s="35"/>
      <c r="U66" s="36"/>
      <c r="V66" s="36"/>
      <c r="W66" s="36"/>
      <c r="X66" s="36"/>
    </row>
    <row r="67" spans="1:24" ht="11.25" customHeight="1">
      <c r="A67" s="35"/>
      <c r="B67" s="35"/>
      <c r="C67" s="36"/>
      <c r="D67" s="36"/>
      <c r="E67" s="36"/>
      <c r="F67" s="36"/>
      <c r="G67" s="35"/>
      <c r="H67" s="35"/>
      <c r="I67" s="36"/>
      <c r="J67" s="36"/>
      <c r="K67" s="36"/>
      <c r="L67" s="36"/>
      <c r="M67" s="35"/>
      <c r="N67" s="35"/>
      <c r="O67" s="36"/>
      <c r="P67" s="36"/>
      <c r="Q67" s="36"/>
      <c r="R67" s="36"/>
      <c r="S67" s="35"/>
      <c r="T67" s="35"/>
      <c r="U67" s="36"/>
      <c r="V67" s="36"/>
      <c r="W67" s="36"/>
      <c r="X67" s="36"/>
    </row>
    <row r="68" spans="1:24" ht="11.25" customHeight="1">
      <c r="A68" s="35"/>
      <c r="B68" s="35"/>
      <c r="C68" s="36"/>
      <c r="D68" s="36"/>
      <c r="E68" s="36"/>
      <c r="F68" s="36"/>
      <c r="G68" s="35"/>
      <c r="H68" s="35"/>
      <c r="I68" s="36"/>
      <c r="J68" s="36"/>
      <c r="K68" s="36"/>
      <c r="L68" s="36"/>
      <c r="M68" s="35"/>
      <c r="N68" s="35"/>
      <c r="O68" s="36"/>
      <c r="P68" s="36"/>
      <c r="Q68" s="36"/>
      <c r="R68" s="36"/>
      <c r="S68" s="35"/>
      <c r="T68" s="35"/>
      <c r="U68" s="36"/>
      <c r="V68" s="36"/>
      <c r="W68" s="36"/>
      <c r="X68" s="36"/>
    </row>
    <row r="69" spans="1:24" ht="11.25" customHeight="1">
      <c r="A69" s="35"/>
      <c r="B69" s="35"/>
      <c r="C69" s="36"/>
      <c r="D69" s="36"/>
      <c r="E69" s="36"/>
      <c r="F69" s="36"/>
      <c r="G69" s="35"/>
      <c r="H69" s="35"/>
      <c r="I69" s="36"/>
      <c r="J69" s="36"/>
      <c r="K69" s="36"/>
      <c r="L69" s="36"/>
      <c r="M69" s="35"/>
      <c r="N69" s="35"/>
      <c r="O69" s="36"/>
      <c r="P69" s="36"/>
      <c r="Q69" s="36"/>
      <c r="R69" s="36"/>
      <c r="S69" s="35"/>
      <c r="T69" s="35"/>
      <c r="U69" s="36"/>
      <c r="V69" s="36"/>
      <c r="W69" s="36"/>
      <c r="X69" s="36"/>
    </row>
    <row r="70" spans="1:24" ht="11.25" customHeight="1">
      <c r="A70" s="35"/>
      <c r="B70" s="35"/>
      <c r="C70" s="36"/>
      <c r="D70" s="36"/>
      <c r="E70" s="36"/>
      <c r="F70" s="36"/>
      <c r="G70" s="35"/>
      <c r="H70" s="35"/>
      <c r="I70" s="36"/>
      <c r="J70" s="36"/>
      <c r="K70" s="36"/>
      <c r="L70" s="36"/>
      <c r="M70" s="35"/>
      <c r="N70" s="35"/>
      <c r="O70" s="36"/>
      <c r="P70" s="36"/>
      <c r="Q70" s="36"/>
      <c r="R70" s="36"/>
      <c r="S70" s="35"/>
      <c r="T70" s="35"/>
      <c r="U70" s="36"/>
      <c r="V70" s="36"/>
      <c r="W70" s="36"/>
      <c r="X70" s="36"/>
    </row>
    <row r="71" spans="1:24">
      <c r="A71" s="35"/>
      <c r="B71" s="35"/>
      <c r="C71" s="36"/>
      <c r="D71" s="36"/>
      <c r="E71" s="36"/>
      <c r="F71" s="36"/>
      <c r="G71" s="35"/>
      <c r="H71" s="35"/>
      <c r="I71" s="36"/>
      <c r="J71" s="36"/>
      <c r="K71" s="36"/>
      <c r="L71" s="36"/>
      <c r="M71" s="35"/>
      <c r="N71" s="35"/>
      <c r="O71" s="36"/>
      <c r="P71" s="36"/>
      <c r="Q71" s="36"/>
      <c r="R71" s="36"/>
      <c r="S71" s="35"/>
      <c r="T71" s="35"/>
      <c r="U71" s="36"/>
      <c r="V71" s="36"/>
      <c r="W71" s="36"/>
      <c r="X71" s="36"/>
    </row>
    <row r="72" spans="1:24">
      <c r="A72" s="35"/>
      <c r="B72" s="35"/>
      <c r="C72" s="36"/>
      <c r="D72" s="36"/>
      <c r="E72" s="36"/>
      <c r="F72" s="36"/>
      <c r="G72" s="35"/>
      <c r="H72" s="35"/>
      <c r="I72" s="36"/>
      <c r="J72" s="36"/>
      <c r="K72" s="36"/>
      <c r="L72" s="36"/>
      <c r="M72" s="35"/>
      <c r="N72" s="35"/>
      <c r="O72" s="36"/>
      <c r="P72" s="36"/>
      <c r="Q72" s="36"/>
      <c r="R72" s="36"/>
      <c r="S72" s="35"/>
      <c r="T72" s="35"/>
      <c r="U72" s="36"/>
      <c r="V72" s="36"/>
      <c r="W72" s="36"/>
      <c r="X72" s="36"/>
    </row>
    <row r="73" spans="1:24">
      <c r="A73" s="35"/>
      <c r="B73" s="35"/>
      <c r="C73" s="36"/>
      <c r="D73" s="36"/>
      <c r="E73" s="36"/>
      <c r="F73" s="36"/>
      <c r="G73" s="35"/>
      <c r="H73" s="35"/>
      <c r="I73" s="36"/>
      <c r="J73" s="36"/>
      <c r="K73" s="36"/>
      <c r="L73" s="36"/>
      <c r="M73" s="35"/>
      <c r="N73" s="35"/>
      <c r="O73" s="36"/>
      <c r="P73" s="36"/>
      <c r="Q73" s="36"/>
      <c r="R73" s="36"/>
      <c r="S73" s="35"/>
      <c r="T73" s="35"/>
      <c r="U73" s="36"/>
      <c r="V73" s="36"/>
      <c r="W73" s="36"/>
      <c r="X73" s="36"/>
    </row>
  </sheetData>
  <mergeCells count="28">
    <mergeCell ref="A61:B73"/>
    <mergeCell ref="C61:F73"/>
    <mergeCell ref="E1:F1"/>
    <mergeCell ref="D2:F2"/>
    <mergeCell ref="A6:F7"/>
    <mergeCell ref="E8:F8"/>
    <mergeCell ref="A57:F60"/>
    <mergeCell ref="G61:H73"/>
    <mergeCell ref="I61:L73"/>
    <mergeCell ref="Q1:R1"/>
    <mergeCell ref="P2:R2"/>
    <mergeCell ref="M6:R7"/>
    <mergeCell ref="Q8:R8"/>
    <mergeCell ref="M57:R60"/>
    <mergeCell ref="M61:N73"/>
    <mergeCell ref="O61:R73"/>
    <mergeCell ref="K1:L1"/>
    <mergeCell ref="J2:L2"/>
    <mergeCell ref="G6:L7"/>
    <mergeCell ref="K8:L8"/>
    <mergeCell ref="G57:L60"/>
    <mergeCell ref="S61:T73"/>
    <mergeCell ref="U61:X73"/>
    <mergeCell ref="W1:X1"/>
    <mergeCell ref="V2:X2"/>
    <mergeCell ref="S6:X7"/>
    <mergeCell ref="W8:X8"/>
    <mergeCell ref="S57:X60"/>
  </mergeCells>
  <pageMargins left="0.31496062992125984" right="0.22916666666666666" top="0.27559055118110237" bottom="0.1354166666666666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Sp1ker</cp:lastModifiedBy>
  <cp:lastPrinted>2015-12-28T13:30:23Z</cp:lastPrinted>
  <dcterms:created xsi:type="dcterms:W3CDTF">2015-12-28T10:57:36Z</dcterms:created>
  <dcterms:modified xsi:type="dcterms:W3CDTF">2017-12-03T15:39:44Z</dcterms:modified>
</cp:coreProperties>
</file>